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1176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'Plan1'!$A$1:$J$224</definedName>
  </definedNames>
  <calcPr fullCalcOnLoad="1"/>
</workbook>
</file>

<file path=xl/sharedStrings.xml><?xml version="1.0" encoding="utf-8"?>
<sst xmlns="http://schemas.openxmlformats.org/spreadsheetml/2006/main" count="665" uniqueCount="245">
  <si>
    <t>Número de meses de atuação</t>
  </si>
  <si>
    <t>II. Membro Titular ou Suplente do Colegiado de Campus</t>
  </si>
  <si>
    <t>Indicador</t>
  </si>
  <si>
    <t>Período</t>
  </si>
  <si>
    <t>Pontuação/Mês</t>
  </si>
  <si>
    <t>Máximo / Pontuação</t>
  </si>
  <si>
    <t>Período / Quantidade</t>
  </si>
  <si>
    <t>Pontuação / mês</t>
  </si>
  <si>
    <t>Número de meses</t>
  </si>
  <si>
    <t>II. Orientação / Coorientação de TCC</t>
  </si>
  <si>
    <t>Quantidade</t>
  </si>
  <si>
    <t>Pontuação / Orientação</t>
  </si>
  <si>
    <t>Curso técnico</t>
  </si>
  <si>
    <t>Co orientação concluída</t>
  </si>
  <si>
    <t>Curso de graduação</t>
  </si>
  <si>
    <t>Curso de especialização</t>
  </si>
  <si>
    <t>Dissertação de Mestrado</t>
  </si>
  <si>
    <t>Tese de Doutorado</t>
  </si>
  <si>
    <t>Pesquisa</t>
  </si>
  <si>
    <t>Extensão</t>
  </si>
  <si>
    <t>IV.  Supervisão, Orientação ou Avaliação de Estágio Curricular obrigatório ou não.</t>
  </si>
  <si>
    <t>Pontuação / Supervisão</t>
  </si>
  <si>
    <t>Supervisão, Orientação ou Avaliação de estágio curricular obrigatório ou não.</t>
  </si>
  <si>
    <t>Número de supervisão, orientação ou avaliação concluída.</t>
  </si>
  <si>
    <t>Pontuação / Livro</t>
  </si>
  <si>
    <t>Tradutor de livro</t>
  </si>
  <si>
    <t>II. Publicação de Artigo Técnico</t>
  </si>
  <si>
    <t>Artigo em revista não indexada</t>
  </si>
  <si>
    <t>Relatório interno de pesquisa</t>
  </si>
  <si>
    <t>Pontuação / Apres.</t>
  </si>
  <si>
    <t>Abrangência internacional</t>
  </si>
  <si>
    <t>Abrangência nacional</t>
  </si>
  <si>
    <t>Pontuação / Propriedade</t>
  </si>
  <si>
    <t>Patente nacional ou internacional</t>
  </si>
  <si>
    <t>Número de patentes</t>
  </si>
  <si>
    <t>Número de registros</t>
  </si>
  <si>
    <t>Desenvolvimento de produtos, protótipos, softwares ou processos não patenteados, não registrados e similares.</t>
  </si>
  <si>
    <t>Número de desenvolvimentos</t>
  </si>
  <si>
    <t>Pontuação/Trabalho</t>
  </si>
  <si>
    <t>Trabalho técnico ou consultoria</t>
  </si>
  <si>
    <t>Número de trabalhos</t>
  </si>
  <si>
    <t>Número de  transferência ou de licenciamento</t>
  </si>
  <si>
    <t xml:space="preserve">Período </t>
  </si>
  <si>
    <t>Pontuação/mês</t>
  </si>
  <si>
    <t>Liderança de grupo de pesquisa</t>
  </si>
  <si>
    <t>Pontuação/Projeto</t>
  </si>
  <si>
    <t>Coordenação de projeto em parceria com outras instituições</t>
  </si>
  <si>
    <t>Número de projetos aprovados em edital</t>
  </si>
  <si>
    <t>Número de projetos aprovados em edital interno</t>
  </si>
  <si>
    <t>Número de projetos aprovados em edital interno ou reconhecidos</t>
  </si>
  <si>
    <t>Número de captações</t>
  </si>
  <si>
    <t>Coordenação de núcleo de inovação tecnológica</t>
  </si>
  <si>
    <t>Número de meses de coordenação</t>
  </si>
  <si>
    <t>3 - Atividades de Extensão</t>
  </si>
  <si>
    <t>I. Coordenação de Atividades de Extensão</t>
  </si>
  <si>
    <t>Período/Quantidade</t>
  </si>
  <si>
    <t>Pontuação</t>
  </si>
  <si>
    <t>Número de editais</t>
  </si>
  <si>
    <t>Número de ações</t>
  </si>
  <si>
    <t>II. Participação em Atividades de Extensão</t>
  </si>
  <si>
    <t>Pontuação/Disciplina</t>
  </si>
  <si>
    <t>Número de unidades curriculares ou de disciplinas</t>
  </si>
  <si>
    <t>Número de projetos</t>
  </si>
  <si>
    <t>Número de atividades concluídas</t>
  </si>
  <si>
    <t>4 - Participação em Bancas de Avaliação</t>
  </si>
  <si>
    <t>Pontuação/Concursos</t>
  </si>
  <si>
    <t>Membro efetivo de banca de concurso público</t>
  </si>
  <si>
    <t>Número de bancas</t>
  </si>
  <si>
    <t>Membro efetivo de banca de processo seletivo para professor substituto/temporário</t>
  </si>
  <si>
    <t>Membro efetivo de banca de defesa de tese inédita para acesso à Classe de Professor Titular</t>
  </si>
  <si>
    <t>Membro efetivo de banca de avaliação de Memorial Descritivo para acesso à Classe de Professor Titular</t>
  </si>
  <si>
    <t>Membro efetivo de banca de avaliação de Memorial Descritivo para Reconhecimento de Saberes e Competências (RSC)</t>
  </si>
  <si>
    <t>II. Bancas de Avaliação de Trabalhos Acadêmicos</t>
  </si>
  <si>
    <t>Pontuação/Banca</t>
  </si>
  <si>
    <t>Membro efetivo de banca de defesa de TCC de curso de graduação</t>
  </si>
  <si>
    <t>Membro efetivo de banca de defesa de TCC ou monografia de curso de especialização</t>
  </si>
  <si>
    <t>Membro efetivo de banca de defesa de qualificação de curso de mestrado</t>
  </si>
  <si>
    <t>Membro efetivo de banca de defesa de dissertação de curso de mestrado</t>
  </si>
  <si>
    <t>Membro efetivo de banca de defesa de qualificação de curso de doutorado</t>
  </si>
  <si>
    <t>Membro efetivo de banca de defesa de tese de curso de doutorado</t>
  </si>
  <si>
    <t>III. Participação em Comissões de Avaliação Institucionais ou de Curso no Âmbito do SINAES</t>
  </si>
  <si>
    <t>Pontuação/Comissão</t>
  </si>
  <si>
    <t>Membro de comissão de avaliação institucional ou de curso no âmbito do SINAES</t>
  </si>
  <si>
    <t>Número de avaliações realizadas</t>
  </si>
  <si>
    <t>I. Revistas Indexadas</t>
  </si>
  <si>
    <t>Pontuação/Participação</t>
  </si>
  <si>
    <t>Editor de revista científica indexada</t>
  </si>
  <si>
    <t>Número de meses no cargo</t>
  </si>
  <si>
    <t>Participação em conselho ou comitê técnico- científico</t>
  </si>
  <si>
    <t>Número de meses na composição do conselho ou comitê técnico- científico</t>
  </si>
  <si>
    <t>Revisor técnico-científico</t>
  </si>
  <si>
    <t>Número de artigos revisados</t>
  </si>
  <si>
    <t>Revisor gramatical e ortográfico</t>
  </si>
  <si>
    <t>Editor de revista científica não indexada</t>
  </si>
  <si>
    <t>Número de meses de participação</t>
  </si>
  <si>
    <t>Número de comissões concluídas</t>
  </si>
  <si>
    <t>Membro em Processo Administrativo Disciplinar (PAD), sindicância ou processo ético.</t>
  </si>
  <si>
    <t>Número de processos concluídos</t>
  </si>
  <si>
    <t>Elaboração de PPC de novos cursos de Especialização, Mestrado ou Doutorado.</t>
  </si>
  <si>
    <t>II. Elaboração de PPC de Novos Cursos de Graduação</t>
  </si>
  <si>
    <t>Elaboração de PPC de Novos Cursos de Graduação</t>
  </si>
  <si>
    <t>III. Elaboração de PPC de Novos Cursos Técnicos</t>
  </si>
  <si>
    <t>Elaboração de PPC de Novos Cursos Técnicos</t>
  </si>
  <si>
    <t>IV. Elaboração de PPC de Novos Cursos FIC</t>
  </si>
  <si>
    <t>Elaboração de PPC de Novos Cursos FIC</t>
  </si>
  <si>
    <t>8 - Participação na Organização de Eventos</t>
  </si>
  <si>
    <t>Pontuação/Evento</t>
  </si>
  <si>
    <t>Organização de congressos e simpósios</t>
  </si>
  <si>
    <t>Número de eventos</t>
  </si>
  <si>
    <t>Organização de conferências e palestras</t>
  </si>
  <si>
    <t>Orientação ou preparação de discente para a participação em concursos e/ou competições</t>
  </si>
  <si>
    <t>I. Cargos de Direção</t>
  </si>
  <si>
    <t>Cargo de reitor</t>
  </si>
  <si>
    <t>Cargo de diretor de campus, pró-reitor e demais cargos com atribuição de CD-2</t>
  </si>
  <si>
    <t>II. Funções Gratificadas e Cargos de Coordenação</t>
  </si>
  <si>
    <t>I. Cursos de Qualificação</t>
  </si>
  <si>
    <t>Pontuação/Curso</t>
  </si>
  <si>
    <t>Curso adicional de graduação</t>
  </si>
  <si>
    <t>Número de cursos finalizados</t>
  </si>
  <si>
    <t>Curso de aperfeiçoamento (carga horária mínima de 180 horas)</t>
  </si>
  <si>
    <t>Curso de especialização (carga horária mínima de 360 horas)</t>
  </si>
  <si>
    <t>II. Atividades de aperfeiçoamento</t>
  </si>
  <si>
    <t>Pontuação/Atividade</t>
  </si>
  <si>
    <t>Número pós-doutorado finalizado</t>
  </si>
  <si>
    <t>Cursos de curta duração, workshops, congressos, seminários, mostras, jornadas, treinamentos e estágios.</t>
  </si>
  <si>
    <t>Missão de trabalho realizada no país</t>
  </si>
  <si>
    <t>Número de missões realizadas</t>
  </si>
  <si>
    <t>Missão de trabalho realizada fora do país</t>
  </si>
  <si>
    <t>III. Experiência Profissional Não Concomitante com a Carreira de Magistério do EBTT</t>
  </si>
  <si>
    <t>Pontuação/Ano</t>
  </si>
  <si>
    <t>Experiência Profissional Não Concomitante com a Carreira de Magistério do EBTT</t>
  </si>
  <si>
    <t>I. Conselhos e Colegiados Sistêmicos</t>
  </si>
  <si>
    <t>Pontuação
Banca</t>
  </si>
  <si>
    <t>Cálc. 
Autom.</t>
  </si>
  <si>
    <t>Candidato
Preenche</t>
  </si>
  <si>
    <t>NA</t>
  </si>
  <si>
    <t>Coordenação de projeto de Extensão</t>
  </si>
  <si>
    <t>Coordenação de curso de Extensão</t>
  </si>
  <si>
    <t>Coordenação de ação de Extensão</t>
  </si>
  <si>
    <t>Ministrante de unidade curricular ou disciplina de curso de Extensão</t>
  </si>
  <si>
    <t>Pós-doutorado Internacional</t>
  </si>
  <si>
    <t>Pós-doutorado Nacional</t>
  </si>
  <si>
    <t>1. Atividades de Ensino e Orientação</t>
  </si>
  <si>
    <t>Registro oficial de software nacional ou 
internacional</t>
  </si>
  <si>
    <t xml:space="preserve">7 - Participação em Comissão de Elaboração/Revisão de Projeto Político Pedagógico (PPC) de Cursos </t>
  </si>
  <si>
    <t>Revisão de PPC de cursos de Especialização, Mestrado ou Doutorado.</t>
  </si>
  <si>
    <t>Revisão de PPC de Cursos de Graduação</t>
  </si>
  <si>
    <t>Revisão de PPC de Cursos Técnicos</t>
  </si>
  <si>
    <t>Revisão de PPC de Cursos FIC</t>
  </si>
  <si>
    <t>Organização de semanas técnicas ou semanas de curso de graduação</t>
  </si>
  <si>
    <t>Curso adicional de mestrado</t>
  </si>
  <si>
    <t>Membro de projeto de Extensão (exceto coordenador)</t>
  </si>
  <si>
    <t>TOTAL PONTUAÇÃO</t>
  </si>
  <si>
    <t>Organização de concursos e/ou competições</t>
  </si>
  <si>
    <t>Trabalho desenvolvido no âmbito do MEC (cessão)</t>
  </si>
  <si>
    <t>Atuação em Incubadoras de Empresas</t>
  </si>
  <si>
    <t>Experiência Esfera Federal</t>
  </si>
  <si>
    <t>Experiência Anterior (esferas municipal, estadual ou privada)</t>
  </si>
  <si>
    <t xml:space="preserve">I.  Exercício de Magistério </t>
  </si>
  <si>
    <t>Número de orientação concluída</t>
  </si>
  <si>
    <t>Número de orientação 
concluída</t>
  </si>
  <si>
    <t>Tradutor de capítulos</t>
  </si>
  <si>
    <t>unidade</t>
  </si>
  <si>
    <t>Editor de Anais</t>
  </si>
  <si>
    <t>I.  Publicações de Livros com registro na biblioteca nacional</t>
  </si>
  <si>
    <t>Autor de livro</t>
  </si>
  <si>
    <t>Autor de capítulo(s) de livro</t>
  </si>
  <si>
    <t>projeto concluido</t>
  </si>
  <si>
    <t>Publicação em anais</t>
  </si>
  <si>
    <t>artigo 
concluído</t>
  </si>
  <si>
    <t>Abrangência regional ou interno</t>
  </si>
  <si>
    <t>III. Apresentação de Trabalho de Pesquisa em Eventos</t>
  </si>
  <si>
    <t>Número de apresentações</t>
  </si>
  <si>
    <t>Participação em grupo de pesquisa</t>
  </si>
  <si>
    <t>Membro de projeto reconhecido pelo IF SUDESTE MG</t>
  </si>
  <si>
    <t>Captação de recursos com instituições parceiras reconhecidas pelo IF SUDESTE MG</t>
  </si>
  <si>
    <t>Projeto de Extensão cooperativo com instituição parceira contemplada em edital ou chancelada pelo IF SUDESTE MG</t>
  </si>
  <si>
    <t>Coordenação de projeto interno do IF SUDESTE MG</t>
  </si>
  <si>
    <t>Captação de recurso externo para projeto de desenvolvimento institucional</t>
  </si>
  <si>
    <t>I. Concurso público no âmbito da Carreira de Magistério</t>
  </si>
  <si>
    <t>II. Revistas não Indexadas ou Anais Congresso</t>
  </si>
  <si>
    <t>Número de PPC concluído</t>
  </si>
  <si>
    <t>Organização de workshops, seminários, mostras e dia de campo</t>
  </si>
  <si>
    <t>III. Orientação de Aluno</t>
  </si>
  <si>
    <t>Cargo de chefe/responsável por laboratório, assessor de área e afins</t>
  </si>
  <si>
    <t>evento concluído</t>
  </si>
  <si>
    <t>Curso de Licenciatura ou Formação Pedagógica adicional</t>
  </si>
  <si>
    <t>Atuação como conferencista ou palestrante</t>
  </si>
  <si>
    <t>Ministrante de curso, mini-cursos, oficinas, workshops e afins</t>
  </si>
  <si>
    <t>Membro Titular do Colégio de Dirigentes do IF SUDESTE MG</t>
  </si>
  <si>
    <t>Membro Suplente do Colégio de Dirigentes do IF SUDESTE MG</t>
  </si>
  <si>
    <t>Membro Titular  do Conselhos do IF SUDESTE MG: CONSU / CEPE</t>
  </si>
  <si>
    <t>Membro Suplente do Conselhos do IF SUDESTE MG: CONSU / CEPE</t>
  </si>
  <si>
    <t>Prêmio por Atividades Acadêmicas / Científicas</t>
  </si>
  <si>
    <t>Prêmio em concursos/competições como orientador/treinador</t>
  </si>
  <si>
    <t>Prêmio</t>
  </si>
  <si>
    <r>
      <t>I. Elaboração de PPC de Novos Cursos 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Pós-Graduação </t>
    </r>
  </si>
  <si>
    <t>PLANILHA PROFESSOR TITULAR</t>
  </si>
  <si>
    <t>5 - Participação como editor/revisor de revistas indexadas ou internas</t>
  </si>
  <si>
    <t>10 - Exercício de Cargos de Direção e de Coordenação</t>
  </si>
  <si>
    <t>I. Permanente.</t>
  </si>
  <si>
    <t>Participação como membro em comissão de caráter pedagógico transitória</t>
  </si>
  <si>
    <t>Participação como membro em comissão, colegiado ou comitê provisório.</t>
  </si>
  <si>
    <t>Participação como membro em comissão de caráter pedagógico permanente (NDE, colegiado de curso).</t>
  </si>
  <si>
    <t>11 - Aperfeiçoamento</t>
  </si>
  <si>
    <t>12 - Representação</t>
  </si>
  <si>
    <t>Simulação do Candidato</t>
  </si>
  <si>
    <t>Avaliação da Banca</t>
  </si>
  <si>
    <t>Obs.: 
NA - não se aplica</t>
  </si>
  <si>
    <t>Coordenação de Empresa Junior</t>
  </si>
  <si>
    <t>Apresentação de trabalhos de extensão</t>
  </si>
  <si>
    <t>Cargo de diretor de ensino, diretor de pesquisa e pós graduação, diretor de Extensão, Diretor de Desenvolvimento Institucional, Diretor de Administração e Planejamento e demais cargos com atribuição de CD-3</t>
  </si>
  <si>
    <t>Chefe de departamento acadêmico, coordenadores gerais nomeados com CD-4 e demais cargos com atribuição de CD-4</t>
  </si>
  <si>
    <t>Chefe de departamento acadêmico, Cargo de coordenador de curso, assessor de direção e demais cargos com nível de coordenação (com ou sem gratificação)</t>
  </si>
  <si>
    <t>Monitoria de unidade curricular / treinamento profissional</t>
  </si>
  <si>
    <t>Tradutor de artigos cientificos</t>
  </si>
  <si>
    <t>Tradutor de manuais técnicos</t>
  </si>
  <si>
    <t>III. Externo</t>
  </si>
  <si>
    <t>Membro de representação sindical</t>
  </si>
  <si>
    <t>Número de trabalhos concluídos</t>
  </si>
  <si>
    <t>IV.  Avaliação de trabalhos, projetos e artigos científicos</t>
  </si>
  <si>
    <t>VI. Trabalhos Técnicos, Consultorias e Transferências de Tecnologia.</t>
  </si>
  <si>
    <t>VII. Liderança de Grupo de Pesquisa Registrados no CNPq</t>
  </si>
  <si>
    <t>VIII. Participação em Projeto de PD&amp;I</t>
  </si>
  <si>
    <t>IX. Coordenação de Núcleo de Inovação Tecnológica</t>
  </si>
  <si>
    <t>Número de avalações</t>
  </si>
  <si>
    <t>Avaliador de resumos, apresentação oral, pôster, projetos e artigos</t>
  </si>
  <si>
    <t>III.  Avaliação de trabalhos, projetos e artigos de extensão</t>
  </si>
  <si>
    <t>IV. Trabalho Técnico ou Consultoria</t>
  </si>
  <si>
    <t>V. Premiações</t>
  </si>
  <si>
    <t>Captação de recursos para eventos</t>
  </si>
  <si>
    <t>Nome</t>
  </si>
  <si>
    <t>Siape</t>
  </si>
  <si>
    <t>2 - Atividades de Pesquisa, Desenvolvimento Tecnológico e Inovação (PD&amp;I)</t>
  </si>
  <si>
    <t>6 - Participação como membro de comissões de caráter pedagógico permanentes ou transitórias</t>
  </si>
  <si>
    <t>9 - Participação como membro em comissões ou grupos de trabalho de caráter provisório</t>
  </si>
  <si>
    <t>Membro de conselhos, comissões ou grupos de trabalho de interesse social e utilidade pública</t>
  </si>
  <si>
    <t>Artigo em revista indexada Qualis A</t>
  </si>
  <si>
    <t>Artigo em revista indexada Qualis B e C</t>
  </si>
  <si>
    <t>Trabalho técnico ou consultoria reconhecidos institucionalmente</t>
  </si>
  <si>
    <t>Transferência de tecnologia ou licenciamento reconhecidos institucionalmente</t>
  </si>
  <si>
    <t>Membro Titular de Colegiado ou Conselho  de Campus</t>
  </si>
  <si>
    <t>Membro Suplente de Colegiado ou Conselho  de Campus</t>
  </si>
  <si>
    <t>Revisor / Organizador de livro</t>
  </si>
  <si>
    <t>V.  Propriedade Intelectual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</si>
</sst>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i/>
      <u val="single"/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quotePrefix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quotePrefix="1">
      <alignment horizontal="left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left" vertical="center" wrapText="1"/>
    </xf>
    <xf numFmtId="0" fontId="5" fillId="33" borderId="13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vertical="center"/>
    </xf>
    <xf numFmtId="0" fontId="15" fillId="35" borderId="12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15" fillId="35" borderId="13" xfId="0" applyFont="1" applyFill="1" applyBorder="1" applyAlignment="1">
      <alignment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12" fillId="36" borderId="0" xfId="0" applyFont="1" applyFill="1" applyAlignment="1">
      <alignment vertical="center"/>
    </xf>
    <xf numFmtId="0" fontId="6" fillId="36" borderId="0" xfId="0" applyFont="1" applyFill="1" applyAlignment="1">
      <alignment vertical="center"/>
    </xf>
    <xf numFmtId="0" fontId="13" fillId="36" borderId="0" xfId="0" applyFont="1" applyFill="1" applyAlignment="1">
      <alignment vertical="center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 quotePrefix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 quotePrefix="1">
      <alignment horizontal="left" vertical="center"/>
    </xf>
    <xf numFmtId="0" fontId="10" fillId="33" borderId="0" xfId="0" applyFont="1" applyFill="1" applyBorder="1" applyAlignment="1" quotePrefix="1">
      <alignment horizontal="center" vertical="center"/>
    </xf>
    <xf numFmtId="0" fontId="17" fillId="33" borderId="28" xfId="0" applyFont="1" applyFill="1" applyBorder="1" applyAlignment="1" quotePrefix="1">
      <alignment horizontal="left" vertical="center"/>
    </xf>
    <xf numFmtId="0" fontId="10" fillId="33" borderId="18" xfId="0" applyFont="1" applyFill="1" applyBorder="1" applyAlignment="1" quotePrefix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 quotePrefix="1">
      <alignment horizontal="center" vertical="center" wrapText="1"/>
    </xf>
    <xf numFmtId="0" fontId="17" fillId="33" borderId="17" xfId="0" applyFont="1" applyFill="1" applyBorder="1" applyAlignment="1" quotePrefix="1">
      <alignment horizontal="left" vertical="center"/>
    </xf>
    <xf numFmtId="0" fontId="10" fillId="33" borderId="32" xfId="0" applyFont="1" applyFill="1" applyBorder="1" applyAlignment="1" quotePrefix="1">
      <alignment horizontal="center" vertical="center"/>
    </xf>
    <xf numFmtId="0" fontId="5" fillId="12" borderId="12" xfId="0" applyFont="1" applyFill="1" applyBorder="1" applyAlignment="1" applyProtection="1">
      <alignment horizontal="center" vertical="center" wrapText="1"/>
      <protection locked="0"/>
    </xf>
    <xf numFmtId="0" fontId="5" fillId="12" borderId="13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 quotePrefix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33" borderId="34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4" fillId="37" borderId="0" xfId="0" applyFont="1" applyFill="1" applyAlignment="1">
      <alignment vertical="center"/>
    </xf>
    <xf numFmtId="2" fontId="4" fillId="0" borderId="12" xfId="0" applyNumberFormat="1" applyFont="1" applyFill="1" applyBorder="1" applyAlignment="1">
      <alignment horizontal="center" vertical="center"/>
    </xf>
    <xf numFmtId="0" fontId="9" fillId="38" borderId="35" xfId="0" applyFont="1" applyFill="1" applyBorder="1" applyAlignment="1">
      <alignment horizontal="center" vertical="center" wrapText="1"/>
    </xf>
    <xf numFmtId="0" fontId="9" fillId="38" borderId="36" xfId="0" applyFont="1" applyFill="1" applyBorder="1" applyAlignment="1">
      <alignment horizontal="center" vertical="center" wrapText="1"/>
    </xf>
    <xf numFmtId="0" fontId="9" fillId="38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left" vertical="center" wrapText="1"/>
    </xf>
    <xf numFmtId="0" fontId="8" fillId="35" borderId="39" xfId="0" applyFont="1" applyFill="1" applyBorder="1" applyAlignment="1">
      <alignment horizontal="left" vertical="center" wrapText="1"/>
    </xf>
    <xf numFmtId="0" fontId="8" fillId="35" borderId="40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 quotePrefix="1">
      <alignment horizontal="left" vertical="center"/>
    </xf>
    <xf numFmtId="0" fontId="10" fillId="33" borderId="27" xfId="0" applyFont="1" applyFill="1" applyBorder="1" applyAlignment="1" quotePrefix="1">
      <alignment horizontal="left" vertical="center"/>
    </xf>
    <xf numFmtId="0" fontId="10" fillId="33" borderId="20" xfId="0" applyFont="1" applyFill="1" applyBorder="1" applyAlignment="1" quotePrefix="1">
      <alignment horizontal="left" vertical="center"/>
    </xf>
    <xf numFmtId="0" fontId="10" fillId="33" borderId="41" xfId="0" applyFont="1" applyFill="1" applyBorder="1" applyAlignment="1" quotePrefix="1">
      <alignment horizontal="left" vertical="center"/>
    </xf>
    <xf numFmtId="0" fontId="10" fillId="33" borderId="42" xfId="0" applyFont="1" applyFill="1" applyBorder="1" applyAlignment="1" quotePrefix="1">
      <alignment horizontal="left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10" fillId="33" borderId="32" xfId="0" applyFont="1" applyFill="1" applyBorder="1" applyAlignment="1" quotePrefix="1">
      <alignment horizontal="center" vertical="center"/>
    </xf>
    <xf numFmtId="0" fontId="10" fillId="34" borderId="45" xfId="0" applyFont="1" applyFill="1" applyBorder="1" applyAlignment="1" quotePrefix="1">
      <alignment horizontal="center" vertical="center"/>
    </xf>
    <xf numFmtId="0" fontId="10" fillId="34" borderId="32" xfId="0" applyFont="1" applyFill="1" applyBorder="1" applyAlignment="1" quotePrefix="1">
      <alignment horizontal="center" vertical="center"/>
    </xf>
    <xf numFmtId="0" fontId="10" fillId="34" borderId="46" xfId="0" applyFont="1" applyFill="1" applyBorder="1" applyAlignment="1" quotePrefix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41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9" fillId="38" borderId="43" xfId="0" applyFont="1" applyFill="1" applyBorder="1" applyAlignment="1">
      <alignment horizontal="center" vertical="center" wrapText="1"/>
    </xf>
    <xf numFmtId="0" fontId="9" fillId="38" borderId="44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D494"/>
  <sheetViews>
    <sheetView tabSelected="1" view="pageBreakPreview" zoomScaleNormal="80" zoomScaleSheetLayoutView="100" zoomScalePageLayoutView="40" workbookViewId="0" topLeftCell="A1">
      <pane xSplit="1" ySplit="7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8" sqref="G28"/>
    </sheetView>
  </sheetViews>
  <sheetFormatPr defaultColWidth="9.140625" defaultRowHeight="15"/>
  <cols>
    <col min="1" max="1" width="0.85546875" style="23" customWidth="1"/>
    <col min="2" max="2" width="9.140625" style="38" customWidth="1"/>
    <col min="3" max="3" width="74.7109375" style="23" customWidth="1"/>
    <col min="4" max="4" width="28.57421875" style="23" customWidth="1"/>
    <col min="5" max="5" width="14.00390625" style="39" customWidth="1"/>
    <col min="6" max="6" width="14.00390625" style="23" customWidth="1"/>
    <col min="7" max="7" width="14.28125" style="23" customWidth="1"/>
    <col min="8" max="8" width="9.57421875" style="38" bestFit="1" customWidth="1"/>
    <col min="9" max="9" width="13.7109375" style="23" customWidth="1"/>
    <col min="10" max="10" width="0.85546875" style="23" customWidth="1"/>
    <col min="11" max="11" width="18.140625" style="40" bestFit="1" customWidth="1"/>
    <col min="12" max="56" width="9.140625" style="40" customWidth="1"/>
    <col min="57" max="16384" width="9.140625" style="23" customWidth="1"/>
  </cols>
  <sheetData>
    <row r="1" spans="1:10" ht="4.5" customHeight="1" thickBot="1">
      <c r="A1" s="89"/>
      <c r="B1" s="90"/>
      <c r="C1" s="90"/>
      <c r="D1" s="90"/>
      <c r="E1" s="90"/>
      <c r="F1" s="90"/>
      <c r="G1" s="90"/>
      <c r="H1" s="90"/>
      <c r="I1" s="90"/>
      <c r="J1" s="91"/>
    </row>
    <row r="2" spans="1:56" s="24" customFormat="1" ht="39.75" customHeight="1" thickBot="1">
      <c r="A2" s="92"/>
      <c r="B2" s="95" t="s">
        <v>197</v>
      </c>
      <c r="C2" s="96"/>
      <c r="D2" s="96"/>
      <c r="E2" s="96"/>
      <c r="F2" s="96"/>
      <c r="G2" s="96"/>
      <c r="H2" s="96"/>
      <c r="I2" s="97"/>
      <c r="J2" s="49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</row>
    <row r="3" spans="1:10" s="24" customFormat="1" ht="4.5" customHeight="1" thickBot="1">
      <c r="A3" s="92"/>
      <c r="B3" s="68"/>
      <c r="C3" s="68"/>
      <c r="D3" s="68"/>
      <c r="E3" s="68"/>
      <c r="F3" s="68"/>
      <c r="G3" s="68"/>
      <c r="H3" s="68"/>
      <c r="I3" s="68"/>
      <c r="J3" s="49"/>
    </row>
    <row r="4" spans="1:56" s="24" customFormat="1" ht="14.25" customHeight="1">
      <c r="A4" s="92"/>
      <c r="B4" s="62" t="s">
        <v>231</v>
      </c>
      <c r="C4" s="60"/>
      <c r="D4" s="60"/>
      <c r="E4" s="67" t="s">
        <v>232</v>
      </c>
      <c r="F4" s="61"/>
      <c r="G4" s="61"/>
      <c r="H4" s="61"/>
      <c r="I4" s="63"/>
      <c r="J4" s="49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</row>
    <row r="5" spans="1:56" s="24" customFormat="1" ht="24.75" customHeight="1" thickBot="1">
      <c r="A5" s="92"/>
      <c r="B5" s="87"/>
      <c r="C5" s="85"/>
      <c r="D5" s="88"/>
      <c r="E5" s="84"/>
      <c r="F5" s="85"/>
      <c r="G5" s="85"/>
      <c r="H5" s="85"/>
      <c r="I5" s="86"/>
      <c r="J5" s="49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</row>
    <row r="6" spans="1:56" s="24" customFormat="1" ht="4.5" customHeight="1" thickBot="1">
      <c r="A6" s="92"/>
      <c r="B6" s="94"/>
      <c r="C6" s="94"/>
      <c r="D6" s="94"/>
      <c r="E6" s="94"/>
      <c r="F6" s="94"/>
      <c r="G6" s="94"/>
      <c r="H6" s="94"/>
      <c r="I6" s="94"/>
      <c r="J6" s="49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</row>
    <row r="7" spans="1:56" s="26" customFormat="1" ht="30" customHeight="1" thickBot="1">
      <c r="A7" s="92"/>
      <c r="B7" s="64"/>
      <c r="C7" s="65" t="s">
        <v>2</v>
      </c>
      <c r="D7" s="65" t="s">
        <v>6</v>
      </c>
      <c r="E7" s="65" t="s">
        <v>56</v>
      </c>
      <c r="F7" s="65" t="s">
        <v>5</v>
      </c>
      <c r="G7" s="46" t="s">
        <v>134</v>
      </c>
      <c r="H7" s="66" t="s">
        <v>133</v>
      </c>
      <c r="I7" s="47" t="s">
        <v>132</v>
      </c>
      <c r="J7" s="49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</row>
    <row r="8" spans="1:56" s="25" customFormat="1" ht="30" customHeight="1">
      <c r="A8" s="92"/>
      <c r="B8" s="78" t="s">
        <v>142</v>
      </c>
      <c r="C8" s="79"/>
      <c r="D8" s="79"/>
      <c r="E8" s="79"/>
      <c r="F8" s="79"/>
      <c r="G8" s="79"/>
      <c r="H8" s="79"/>
      <c r="I8" s="80"/>
      <c r="J8" s="49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10" ht="19.5" customHeight="1">
      <c r="A9" s="92"/>
      <c r="B9" s="81" t="s">
        <v>158</v>
      </c>
      <c r="C9" s="82"/>
      <c r="D9" s="82"/>
      <c r="E9" s="82"/>
      <c r="F9" s="82"/>
      <c r="G9" s="82"/>
      <c r="H9" s="82"/>
      <c r="I9" s="83"/>
      <c r="J9" s="49"/>
    </row>
    <row r="10" spans="1:56" s="26" customFormat="1" ht="30" customHeight="1" hidden="1">
      <c r="A10" s="92"/>
      <c r="B10" s="20"/>
      <c r="C10" s="17" t="s">
        <v>2</v>
      </c>
      <c r="D10" s="21" t="s">
        <v>6</v>
      </c>
      <c r="E10" s="17" t="s">
        <v>7</v>
      </c>
      <c r="F10" s="17" t="s">
        <v>5</v>
      </c>
      <c r="G10" s="10" t="s">
        <v>134</v>
      </c>
      <c r="H10" s="1" t="s">
        <v>133</v>
      </c>
      <c r="I10" s="2" t="s">
        <v>132</v>
      </c>
      <c r="J10" s="49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</row>
    <row r="11" spans="1:10" ht="27" customHeight="1">
      <c r="A11" s="92"/>
      <c r="B11" s="11">
        <v>1</v>
      </c>
      <c r="C11" s="13" t="s">
        <v>157</v>
      </c>
      <c r="D11" s="3" t="s">
        <v>8</v>
      </c>
      <c r="E11" s="3">
        <v>0.1</v>
      </c>
      <c r="F11" s="3">
        <v>10</v>
      </c>
      <c r="G11" s="69"/>
      <c r="H11" s="27">
        <f>IF(G11*E11&gt;F11,F11,G11*E11)</f>
        <v>0</v>
      </c>
      <c r="I11" s="71"/>
      <c r="J11" s="49"/>
    </row>
    <row r="12" spans="1:10" ht="27" customHeight="1">
      <c r="A12" s="92"/>
      <c r="B12" s="11">
        <f>B11+1</f>
        <v>2</v>
      </c>
      <c r="C12" s="13" t="s">
        <v>156</v>
      </c>
      <c r="D12" s="3" t="s">
        <v>8</v>
      </c>
      <c r="E12" s="3">
        <v>0.5</v>
      </c>
      <c r="F12" s="3">
        <v>70</v>
      </c>
      <c r="G12" s="69"/>
      <c r="H12" s="27">
        <f>IF(G12*E12&gt;F12,F12,G12*E12)</f>
        <v>0</v>
      </c>
      <c r="I12" s="71"/>
      <c r="J12" s="49"/>
    </row>
    <row r="13" spans="1:10" ht="19.5" customHeight="1">
      <c r="A13" s="92"/>
      <c r="B13" s="81" t="s">
        <v>9</v>
      </c>
      <c r="C13" s="82"/>
      <c r="D13" s="82"/>
      <c r="E13" s="82"/>
      <c r="F13" s="82"/>
      <c r="G13" s="82"/>
      <c r="H13" s="82"/>
      <c r="I13" s="83"/>
      <c r="J13" s="49"/>
    </row>
    <row r="14" spans="1:56" s="26" customFormat="1" ht="30" customHeight="1" hidden="1">
      <c r="A14" s="92"/>
      <c r="B14" s="20"/>
      <c r="C14" s="17" t="s">
        <v>2</v>
      </c>
      <c r="D14" s="17" t="s">
        <v>10</v>
      </c>
      <c r="E14" s="17" t="s">
        <v>11</v>
      </c>
      <c r="F14" s="17" t="s">
        <v>5</v>
      </c>
      <c r="G14" s="10" t="s">
        <v>134</v>
      </c>
      <c r="H14" s="1" t="s">
        <v>133</v>
      </c>
      <c r="I14" s="2" t="s">
        <v>132</v>
      </c>
      <c r="J14" s="49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</row>
    <row r="15" spans="1:10" ht="27" customHeight="1">
      <c r="A15" s="92"/>
      <c r="B15" s="14">
        <f>B12+1</f>
        <v>3</v>
      </c>
      <c r="C15" s="104" t="s">
        <v>12</v>
      </c>
      <c r="D15" s="5" t="s">
        <v>160</v>
      </c>
      <c r="E15" s="3">
        <v>0.5</v>
      </c>
      <c r="F15" s="98">
        <v>40</v>
      </c>
      <c r="G15" s="69"/>
      <c r="H15" s="27">
        <f>IF(G15*E15&gt;F15,F15,G15*E15)</f>
        <v>0</v>
      </c>
      <c r="I15" s="71"/>
      <c r="J15" s="49"/>
    </row>
    <row r="16" spans="1:10" ht="27" customHeight="1">
      <c r="A16" s="92"/>
      <c r="B16" s="14">
        <f>B15+1</f>
        <v>4</v>
      </c>
      <c r="C16" s="105"/>
      <c r="D16" s="3" t="s">
        <v>13</v>
      </c>
      <c r="E16" s="3">
        <v>0.25</v>
      </c>
      <c r="F16" s="99"/>
      <c r="G16" s="69"/>
      <c r="H16" s="27">
        <f>IF(G16*E16&gt;F15,F15,G16*E16)</f>
        <v>0</v>
      </c>
      <c r="I16" s="71"/>
      <c r="J16" s="49"/>
    </row>
    <row r="17" spans="1:10" ht="27" customHeight="1">
      <c r="A17" s="92"/>
      <c r="B17" s="14">
        <f aca="true" t="shared" si="0" ref="B17:B24">B16+1</f>
        <v>5</v>
      </c>
      <c r="C17" s="104" t="s">
        <v>14</v>
      </c>
      <c r="D17" s="5" t="s">
        <v>160</v>
      </c>
      <c r="E17" s="3">
        <v>1</v>
      </c>
      <c r="F17" s="98">
        <v>40</v>
      </c>
      <c r="G17" s="69"/>
      <c r="H17" s="27">
        <f aca="true" t="shared" si="1" ref="H17:H23">IF(G17*E17&gt;F17,F17,G17*E17)</f>
        <v>0</v>
      </c>
      <c r="I17" s="71"/>
      <c r="J17" s="49"/>
    </row>
    <row r="18" spans="1:10" ht="27" customHeight="1">
      <c r="A18" s="92"/>
      <c r="B18" s="14">
        <f t="shared" si="0"/>
        <v>6</v>
      </c>
      <c r="C18" s="105"/>
      <c r="D18" s="3" t="s">
        <v>13</v>
      </c>
      <c r="E18" s="3">
        <v>0.5</v>
      </c>
      <c r="F18" s="99"/>
      <c r="G18" s="69"/>
      <c r="H18" s="27">
        <f>IF(G18*E18&gt;F17,F17,G18*E18)</f>
        <v>0</v>
      </c>
      <c r="I18" s="71"/>
      <c r="J18" s="49"/>
    </row>
    <row r="19" spans="1:10" ht="27" customHeight="1">
      <c r="A19" s="92"/>
      <c r="B19" s="14">
        <f t="shared" si="0"/>
        <v>7</v>
      </c>
      <c r="C19" s="104" t="s">
        <v>15</v>
      </c>
      <c r="D19" s="5" t="s">
        <v>160</v>
      </c>
      <c r="E19" s="3">
        <v>1.25</v>
      </c>
      <c r="F19" s="98">
        <v>40</v>
      </c>
      <c r="G19" s="69"/>
      <c r="H19" s="27">
        <f t="shared" si="1"/>
        <v>0</v>
      </c>
      <c r="I19" s="71"/>
      <c r="J19" s="49"/>
    </row>
    <row r="20" spans="1:10" ht="27" customHeight="1">
      <c r="A20" s="92"/>
      <c r="B20" s="14">
        <f t="shared" si="0"/>
        <v>8</v>
      </c>
      <c r="C20" s="105"/>
      <c r="D20" s="3" t="s">
        <v>13</v>
      </c>
      <c r="E20" s="3">
        <v>0.63</v>
      </c>
      <c r="F20" s="99"/>
      <c r="G20" s="69"/>
      <c r="H20" s="27">
        <f>IF(G20*E20&gt;F19,F19,G20*E20)</f>
        <v>0</v>
      </c>
      <c r="I20" s="71"/>
      <c r="J20" s="49"/>
    </row>
    <row r="21" spans="1:10" ht="27" customHeight="1">
      <c r="A21" s="92"/>
      <c r="B21" s="14">
        <f t="shared" si="0"/>
        <v>9</v>
      </c>
      <c r="C21" s="104" t="s">
        <v>16</v>
      </c>
      <c r="D21" s="5" t="s">
        <v>160</v>
      </c>
      <c r="E21" s="3">
        <v>1.5</v>
      </c>
      <c r="F21" s="98">
        <v>40</v>
      </c>
      <c r="G21" s="69"/>
      <c r="H21" s="27">
        <f t="shared" si="1"/>
        <v>0</v>
      </c>
      <c r="I21" s="71"/>
      <c r="J21" s="49"/>
    </row>
    <row r="22" spans="1:10" ht="27" customHeight="1">
      <c r="A22" s="92"/>
      <c r="B22" s="14">
        <f t="shared" si="0"/>
        <v>10</v>
      </c>
      <c r="C22" s="105"/>
      <c r="D22" s="3" t="s">
        <v>13</v>
      </c>
      <c r="E22" s="3">
        <v>0.75</v>
      </c>
      <c r="F22" s="99"/>
      <c r="G22" s="69"/>
      <c r="H22" s="27">
        <f>IF(G22*E22&gt;F21,F21,G22*E22)</f>
        <v>0</v>
      </c>
      <c r="I22" s="71"/>
      <c r="J22" s="49"/>
    </row>
    <row r="23" spans="1:10" ht="27" customHeight="1">
      <c r="A23" s="92"/>
      <c r="B23" s="14">
        <f t="shared" si="0"/>
        <v>11</v>
      </c>
      <c r="C23" s="104" t="s">
        <v>17</v>
      </c>
      <c r="D23" s="5" t="s">
        <v>160</v>
      </c>
      <c r="E23" s="3">
        <v>2</v>
      </c>
      <c r="F23" s="98">
        <v>40</v>
      </c>
      <c r="G23" s="69"/>
      <c r="H23" s="27">
        <f t="shared" si="1"/>
        <v>0</v>
      </c>
      <c r="I23" s="71"/>
      <c r="J23" s="49"/>
    </row>
    <row r="24" spans="1:10" ht="27" customHeight="1">
      <c r="A24" s="92"/>
      <c r="B24" s="14">
        <f t="shared" si="0"/>
        <v>12</v>
      </c>
      <c r="C24" s="105"/>
      <c r="D24" s="3" t="s">
        <v>13</v>
      </c>
      <c r="E24" s="75">
        <v>1</v>
      </c>
      <c r="F24" s="99"/>
      <c r="G24" s="69"/>
      <c r="H24" s="27">
        <f>IF(G24*E24&gt;F23,F23,G24*E24)</f>
        <v>0</v>
      </c>
      <c r="I24" s="71"/>
      <c r="J24" s="49"/>
    </row>
    <row r="25" spans="1:10" ht="19.5" customHeight="1">
      <c r="A25" s="92"/>
      <c r="B25" s="81" t="s">
        <v>183</v>
      </c>
      <c r="C25" s="82"/>
      <c r="D25" s="82"/>
      <c r="E25" s="82"/>
      <c r="F25" s="82"/>
      <c r="G25" s="82"/>
      <c r="H25" s="82"/>
      <c r="I25" s="83"/>
      <c r="J25" s="49"/>
    </row>
    <row r="26" spans="1:10" ht="30" customHeight="1" hidden="1">
      <c r="A26" s="92"/>
      <c r="B26" s="20"/>
      <c r="C26" s="17" t="s">
        <v>2</v>
      </c>
      <c r="D26" s="17" t="s">
        <v>10</v>
      </c>
      <c r="E26" s="17" t="s">
        <v>11</v>
      </c>
      <c r="F26" s="17" t="s">
        <v>5</v>
      </c>
      <c r="G26" s="10" t="s">
        <v>134</v>
      </c>
      <c r="H26" s="1" t="s">
        <v>133</v>
      </c>
      <c r="I26" s="2" t="s">
        <v>132</v>
      </c>
      <c r="J26" s="49"/>
    </row>
    <row r="27" spans="1:10" ht="27" customHeight="1">
      <c r="A27" s="92"/>
      <c r="B27" s="14">
        <f>B24+1</f>
        <v>13</v>
      </c>
      <c r="C27" s="15" t="s">
        <v>214</v>
      </c>
      <c r="D27" s="5" t="s">
        <v>159</v>
      </c>
      <c r="E27" s="3">
        <v>0.5</v>
      </c>
      <c r="F27" s="3">
        <v>20</v>
      </c>
      <c r="G27" s="69"/>
      <c r="H27" s="27">
        <f>IF(G27*E27&gt;F27,F27,G27*E27)</f>
        <v>0</v>
      </c>
      <c r="I27" s="71"/>
      <c r="J27" s="49"/>
    </row>
    <row r="28" spans="1:10" ht="27" customHeight="1">
      <c r="A28" s="92"/>
      <c r="B28" s="14">
        <f>B27+1</f>
        <v>14</v>
      </c>
      <c r="C28" s="15" t="s">
        <v>18</v>
      </c>
      <c r="D28" s="5" t="s">
        <v>159</v>
      </c>
      <c r="E28" s="3">
        <v>1</v>
      </c>
      <c r="F28" s="3">
        <v>20</v>
      </c>
      <c r="G28" s="69"/>
      <c r="H28" s="27">
        <f>IF(G28*E28&gt;F28,F28,G28*E28)</f>
        <v>0</v>
      </c>
      <c r="I28" s="71"/>
      <c r="J28" s="49"/>
    </row>
    <row r="29" spans="1:10" ht="27" customHeight="1">
      <c r="A29" s="92"/>
      <c r="B29" s="11">
        <f>B28+1</f>
        <v>15</v>
      </c>
      <c r="C29" s="15" t="s">
        <v>19</v>
      </c>
      <c r="D29" s="5" t="s">
        <v>159</v>
      </c>
      <c r="E29" s="3">
        <v>1</v>
      </c>
      <c r="F29" s="3">
        <v>20</v>
      </c>
      <c r="G29" s="69"/>
      <c r="H29" s="27">
        <f>IF(G29*E29&gt;F29,F29,G29*E29)</f>
        <v>0</v>
      </c>
      <c r="I29" s="71"/>
      <c r="J29" s="49"/>
    </row>
    <row r="30" spans="1:56" s="28" customFormat="1" ht="27" customHeight="1">
      <c r="A30" s="92"/>
      <c r="B30" s="11">
        <f>B29+1</f>
        <v>16</v>
      </c>
      <c r="C30" s="16" t="s">
        <v>110</v>
      </c>
      <c r="D30" s="8" t="s">
        <v>108</v>
      </c>
      <c r="E30" s="8">
        <v>0.2</v>
      </c>
      <c r="F30" s="3">
        <v>20</v>
      </c>
      <c r="G30" s="69"/>
      <c r="H30" s="27">
        <f>IF(G30*E30&gt;F30,F30,G30*E30)</f>
        <v>0</v>
      </c>
      <c r="I30" s="71"/>
      <c r="J30" s="49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</row>
    <row r="31" spans="1:10" ht="19.5" customHeight="1">
      <c r="A31" s="92"/>
      <c r="B31" s="81" t="s">
        <v>20</v>
      </c>
      <c r="C31" s="82"/>
      <c r="D31" s="82"/>
      <c r="E31" s="82"/>
      <c r="F31" s="82"/>
      <c r="G31" s="82"/>
      <c r="H31" s="82"/>
      <c r="I31" s="83"/>
      <c r="J31" s="49"/>
    </row>
    <row r="32" spans="1:56" s="26" customFormat="1" ht="30" customHeight="1" hidden="1">
      <c r="A32" s="92"/>
      <c r="B32" s="20"/>
      <c r="C32" s="17" t="s">
        <v>2</v>
      </c>
      <c r="D32" s="17" t="s">
        <v>10</v>
      </c>
      <c r="E32" s="17" t="s">
        <v>21</v>
      </c>
      <c r="F32" s="17" t="s">
        <v>5</v>
      </c>
      <c r="G32" s="10" t="s">
        <v>134</v>
      </c>
      <c r="H32" s="1" t="s">
        <v>133</v>
      </c>
      <c r="I32" s="2" t="s">
        <v>132</v>
      </c>
      <c r="J32" s="49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</row>
    <row r="33" spans="1:10" ht="39" thickBot="1">
      <c r="A33" s="92"/>
      <c r="B33" s="14">
        <f>B30+1</f>
        <v>17</v>
      </c>
      <c r="C33" s="15" t="s">
        <v>22</v>
      </c>
      <c r="D33" s="3" t="s">
        <v>23</v>
      </c>
      <c r="E33" s="3">
        <v>0.5</v>
      </c>
      <c r="F33" s="3">
        <v>10</v>
      </c>
      <c r="G33" s="69"/>
      <c r="H33" s="27">
        <f>IF(G33*E33&gt;F33,F33,G33*E33)</f>
        <v>0</v>
      </c>
      <c r="I33" s="71"/>
      <c r="J33" s="49"/>
    </row>
    <row r="34" spans="1:10" ht="30" customHeight="1">
      <c r="A34" s="92"/>
      <c r="B34" s="78" t="s">
        <v>233</v>
      </c>
      <c r="C34" s="79"/>
      <c r="D34" s="79"/>
      <c r="E34" s="79"/>
      <c r="F34" s="79"/>
      <c r="G34" s="79"/>
      <c r="H34" s="79"/>
      <c r="I34" s="80"/>
      <c r="J34" s="49"/>
    </row>
    <row r="35" spans="1:10" ht="19.5" customHeight="1">
      <c r="A35" s="92"/>
      <c r="B35" s="81" t="s">
        <v>164</v>
      </c>
      <c r="C35" s="82"/>
      <c r="D35" s="82"/>
      <c r="E35" s="82"/>
      <c r="F35" s="82"/>
      <c r="G35" s="82"/>
      <c r="H35" s="82"/>
      <c r="I35" s="83"/>
      <c r="J35" s="49"/>
    </row>
    <row r="36" spans="1:56" s="26" customFormat="1" ht="30" customHeight="1" hidden="1">
      <c r="A36" s="92"/>
      <c r="B36" s="20"/>
      <c r="C36" s="17" t="s">
        <v>2</v>
      </c>
      <c r="D36" s="17" t="s">
        <v>10</v>
      </c>
      <c r="E36" s="17" t="s">
        <v>24</v>
      </c>
      <c r="F36" s="17" t="s">
        <v>5</v>
      </c>
      <c r="G36" s="10" t="s">
        <v>134</v>
      </c>
      <c r="H36" s="1" t="s">
        <v>133</v>
      </c>
      <c r="I36" s="2" t="s">
        <v>132</v>
      </c>
      <c r="J36" s="49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</row>
    <row r="37" spans="1:10" ht="27" customHeight="1">
      <c r="A37" s="92"/>
      <c r="B37" s="14">
        <f>B33+1</f>
        <v>18</v>
      </c>
      <c r="C37" s="13" t="s">
        <v>165</v>
      </c>
      <c r="D37" s="3" t="s">
        <v>162</v>
      </c>
      <c r="E37" s="3">
        <v>6</v>
      </c>
      <c r="F37" s="4" t="s">
        <v>135</v>
      </c>
      <c r="G37" s="69"/>
      <c r="H37" s="27">
        <f aca="true" t="shared" si="2" ref="H37:H44">IF(G37*E37&gt;F37,F37,G37*E37)</f>
        <v>0</v>
      </c>
      <c r="I37" s="71"/>
      <c r="J37" s="49"/>
    </row>
    <row r="38" spans="1:10" ht="27" customHeight="1">
      <c r="A38" s="92"/>
      <c r="B38" s="14">
        <f>B37+1</f>
        <v>19</v>
      </c>
      <c r="C38" s="13" t="s">
        <v>166</v>
      </c>
      <c r="D38" s="3" t="s">
        <v>162</v>
      </c>
      <c r="E38" s="3">
        <v>1</v>
      </c>
      <c r="F38" s="4" t="s">
        <v>135</v>
      </c>
      <c r="G38" s="69"/>
      <c r="H38" s="27">
        <f t="shared" si="2"/>
        <v>0</v>
      </c>
      <c r="I38" s="71"/>
      <c r="J38" s="49"/>
    </row>
    <row r="39" spans="1:10" ht="27" customHeight="1">
      <c r="A39" s="92"/>
      <c r="B39" s="11">
        <f aca="true" t="shared" si="3" ref="B39:B44">B38+1</f>
        <v>20</v>
      </c>
      <c r="C39" s="15" t="s">
        <v>163</v>
      </c>
      <c r="D39" s="3" t="s">
        <v>162</v>
      </c>
      <c r="E39" s="3">
        <v>1</v>
      </c>
      <c r="F39" s="4" t="s">
        <v>135</v>
      </c>
      <c r="G39" s="69"/>
      <c r="H39" s="27">
        <f t="shared" si="2"/>
        <v>0</v>
      </c>
      <c r="I39" s="71"/>
      <c r="J39" s="49"/>
    </row>
    <row r="40" spans="1:10" ht="27" customHeight="1">
      <c r="A40" s="92"/>
      <c r="B40" s="11">
        <f t="shared" si="3"/>
        <v>21</v>
      </c>
      <c r="C40" s="15" t="s">
        <v>25</v>
      </c>
      <c r="D40" s="3" t="s">
        <v>162</v>
      </c>
      <c r="E40" s="3">
        <v>3</v>
      </c>
      <c r="F40" s="4" t="s">
        <v>135</v>
      </c>
      <c r="G40" s="69"/>
      <c r="H40" s="27">
        <f t="shared" si="2"/>
        <v>0</v>
      </c>
      <c r="I40" s="71"/>
      <c r="J40" s="49"/>
    </row>
    <row r="41" spans="1:10" ht="27" customHeight="1">
      <c r="A41" s="92"/>
      <c r="B41" s="11">
        <f t="shared" si="3"/>
        <v>22</v>
      </c>
      <c r="C41" s="15" t="s">
        <v>161</v>
      </c>
      <c r="D41" s="3" t="s">
        <v>162</v>
      </c>
      <c r="E41" s="3">
        <v>1</v>
      </c>
      <c r="F41" s="4" t="s">
        <v>135</v>
      </c>
      <c r="G41" s="69"/>
      <c r="H41" s="27">
        <f t="shared" si="2"/>
        <v>0</v>
      </c>
      <c r="I41" s="71"/>
      <c r="J41" s="49"/>
    </row>
    <row r="42" spans="1:10" ht="27" customHeight="1">
      <c r="A42" s="92"/>
      <c r="B42" s="11">
        <f t="shared" si="3"/>
        <v>23</v>
      </c>
      <c r="C42" s="15" t="s">
        <v>215</v>
      </c>
      <c r="D42" s="3" t="s">
        <v>162</v>
      </c>
      <c r="E42" s="3">
        <v>1</v>
      </c>
      <c r="F42" s="4" t="s">
        <v>135</v>
      </c>
      <c r="G42" s="69"/>
      <c r="H42" s="27">
        <f t="shared" si="2"/>
        <v>0</v>
      </c>
      <c r="I42" s="71"/>
      <c r="J42" s="49"/>
    </row>
    <row r="43" spans="1:10" ht="27" customHeight="1">
      <c r="A43" s="92"/>
      <c r="B43" s="11">
        <f t="shared" si="3"/>
        <v>24</v>
      </c>
      <c r="C43" s="15" t="s">
        <v>216</v>
      </c>
      <c r="D43" s="3" t="s">
        <v>162</v>
      </c>
      <c r="E43" s="3">
        <v>1</v>
      </c>
      <c r="F43" s="4" t="s">
        <v>135</v>
      </c>
      <c r="G43" s="69"/>
      <c r="H43" s="27">
        <f>IF(G43*E43&gt;F43,F43,G43*E43)</f>
        <v>0</v>
      </c>
      <c r="I43" s="71"/>
      <c r="J43" s="49"/>
    </row>
    <row r="44" spans="1:10" ht="27" customHeight="1">
      <c r="A44" s="92"/>
      <c r="B44" s="11">
        <f t="shared" si="3"/>
        <v>25</v>
      </c>
      <c r="C44" s="15" t="s">
        <v>243</v>
      </c>
      <c r="D44" s="3" t="s">
        <v>162</v>
      </c>
      <c r="E44" s="3">
        <v>2</v>
      </c>
      <c r="F44" s="4" t="s">
        <v>135</v>
      </c>
      <c r="G44" s="69"/>
      <c r="H44" s="27">
        <f t="shared" si="2"/>
        <v>0</v>
      </c>
      <c r="I44" s="71"/>
      <c r="J44" s="49"/>
    </row>
    <row r="45" spans="1:10" ht="19.5" customHeight="1">
      <c r="A45" s="92"/>
      <c r="B45" s="81" t="s">
        <v>26</v>
      </c>
      <c r="C45" s="82"/>
      <c r="D45" s="82"/>
      <c r="E45" s="82"/>
      <c r="F45" s="82"/>
      <c r="G45" s="82"/>
      <c r="H45" s="82"/>
      <c r="I45" s="83"/>
      <c r="J45" s="49"/>
    </row>
    <row r="46" spans="1:10" ht="30" customHeight="1" hidden="1">
      <c r="A46" s="92"/>
      <c r="B46" s="20"/>
      <c r="C46" s="17" t="s">
        <v>2</v>
      </c>
      <c r="D46" s="17" t="s">
        <v>10</v>
      </c>
      <c r="E46" s="17" t="s">
        <v>24</v>
      </c>
      <c r="F46" s="17" t="s">
        <v>5</v>
      </c>
      <c r="G46" s="10" t="s">
        <v>134</v>
      </c>
      <c r="H46" s="1" t="s">
        <v>133</v>
      </c>
      <c r="I46" s="2" t="s">
        <v>132</v>
      </c>
      <c r="J46" s="49"/>
    </row>
    <row r="47" spans="1:10" ht="27" customHeight="1">
      <c r="A47" s="92"/>
      <c r="B47" s="14">
        <f>B44+1</f>
        <v>26</v>
      </c>
      <c r="C47" s="15" t="s">
        <v>237</v>
      </c>
      <c r="D47" s="5" t="s">
        <v>169</v>
      </c>
      <c r="E47" s="3">
        <v>3</v>
      </c>
      <c r="F47" s="4" t="s">
        <v>135</v>
      </c>
      <c r="G47" s="69"/>
      <c r="H47" s="27">
        <f>IF(G47*E47&gt;F47,F47,G47*E47)</f>
        <v>0</v>
      </c>
      <c r="I47" s="71"/>
      <c r="J47" s="49"/>
    </row>
    <row r="48" spans="1:10" s="76" customFormat="1" ht="27" customHeight="1">
      <c r="A48" s="92"/>
      <c r="B48" s="14">
        <f>B47+1</f>
        <v>27</v>
      </c>
      <c r="C48" s="15" t="s">
        <v>238</v>
      </c>
      <c r="D48" s="5" t="s">
        <v>169</v>
      </c>
      <c r="E48" s="3">
        <v>2</v>
      </c>
      <c r="F48" s="4" t="s">
        <v>135</v>
      </c>
      <c r="G48" s="69"/>
      <c r="H48" s="27">
        <f>IF(G48*E48&gt;F48,F48,G48*E48)</f>
        <v>0</v>
      </c>
      <c r="I48" s="71"/>
      <c r="J48" s="49"/>
    </row>
    <row r="49" spans="1:10" ht="27" customHeight="1">
      <c r="A49" s="92"/>
      <c r="B49" s="11">
        <f>B48+1</f>
        <v>28</v>
      </c>
      <c r="C49" s="15" t="s">
        <v>27</v>
      </c>
      <c r="D49" s="5" t="s">
        <v>169</v>
      </c>
      <c r="E49" s="3">
        <v>1</v>
      </c>
      <c r="F49" s="4" t="s">
        <v>135</v>
      </c>
      <c r="G49" s="69"/>
      <c r="H49" s="27">
        <f>IF(G49*E49&gt;F49,F49,G49*E49)</f>
        <v>0</v>
      </c>
      <c r="I49" s="71"/>
      <c r="J49" s="49"/>
    </row>
    <row r="50" spans="1:10" ht="27" customHeight="1">
      <c r="A50" s="92"/>
      <c r="B50" s="11">
        <f>B49+1</f>
        <v>29</v>
      </c>
      <c r="C50" s="15" t="s">
        <v>28</v>
      </c>
      <c r="D50" s="3" t="s">
        <v>167</v>
      </c>
      <c r="E50" s="3">
        <v>0.5</v>
      </c>
      <c r="F50" s="4" t="s">
        <v>135</v>
      </c>
      <c r="G50" s="69"/>
      <c r="H50" s="27">
        <f>IF(G50*E50&gt;F50,F50,G50*E50)</f>
        <v>0</v>
      </c>
      <c r="I50" s="71"/>
      <c r="J50" s="49"/>
    </row>
    <row r="51" spans="1:10" ht="27" customHeight="1">
      <c r="A51" s="92"/>
      <c r="B51" s="11">
        <f>B50+1</f>
        <v>30</v>
      </c>
      <c r="C51" s="15" t="s">
        <v>168</v>
      </c>
      <c r="D51" s="3" t="s">
        <v>167</v>
      </c>
      <c r="E51" s="3">
        <v>0.5</v>
      </c>
      <c r="F51" s="4" t="s">
        <v>135</v>
      </c>
      <c r="G51" s="69"/>
      <c r="H51" s="27">
        <f>IF(G51*E51&gt;F51,F51,G51*E51)</f>
        <v>0</v>
      </c>
      <c r="I51" s="71"/>
      <c r="J51" s="49"/>
    </row>
    <row r="52" spans="1:10" ht="19.5" customHeight="1">
      <c r="A52" s="92"/>
      <c r="B52" s="81" t="s">
        <v>171</v>
      </c>
      <c r="C52" s="82"/>
      <c r="D52" s="82"/>
      <c r="E52" s="82"/>
      <c r="F52" s="82"/>
      <c r="G52" s="82"/>
      <c r="H52" s="82"/>
      <c r="I52" s="83"/>
      <c r="J52" s="49"/>
    </row>
    <row r="53" spans="1:56" s="26" customFormat="1" ht="30" customHeight="1" hidden="1">
      <c r="A53" s="92"/>
      <c r="B53" s="20"/>
      <c r="C53" s="17" t="s">
        <v>2</v>
      </c>
      <c r="D53" s="17" t="s">
        <v>10</v>
      </c>
      <c r="E53" s="17" t="s">
        <v>29</v>
      </c>
      <c r="F53" s="17" t="s">
        <v>5</v>
      </c>
      <c r="G53" s="10" t="s">
        <v>134</v>
      </c>
      <c r="H53" s="1" t="s">
        <v>133</v>
      </c>
      <c r="I53" s="2" t="s">
        <v>132</v>
      </c>
      <c r="J53" s="49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</row>
    <row r="54" spans="1:10" ht="27" customHeight="1">
      <c r="A54" s="92"/>
      <c r="B54" s="14">
        <f>B51+1</f>
        <v>31</v>
      </c>
      <c r="C54" s="15" t="s">
        <v>30</v>
      </c>
      <c r="D54" s="5" t="s">
        <v>172</v>
      </c>
      <c r="E54" s="3">
        <v>3</v>
      </c>
      <c r="F54" s="4" t="s">
        <v>135</v>
      </c>
      <c r="G54" s="69"/>
      <c r="H54" s="27">
        <f>IF(G54*E54&gt;F54,F54,G54*E54)</f>
        <v>0</v>
      </c>
      <c r="I54" s="71"/>
      <c r="J54" s="49"/>
    </row>
    <row r="55" spans="1:10" ht="27" customHeight="1">
      <c r="A55" s="92"/>
      <c r="B55" s="11">
        <f>B54+1</f>
        <v>32</v>
      </c>
      <c r="C55" s="15" t="s">
        <v>31</v>
      </c>
      <c r="D55" s="5" t="s">
        <v>172</v>
      </c>
      <c r="E55" s="3">
        <v>2</v>
      </c>
      <c r="F55" s="4" t="s">
        <v>135</v>
      </c>
      <c r="G55" s="69"/>
      <c r="H55" s="27">
        <f>IF(G55*E55&gt;F55,F55,G55*E55)</f>
        <v>0</v>
      </c>
      <c r="I55" s="71"/>
      <c r="J55" s="49"/>
    </row>
    <row r="56" spans="1:10" ht="27" customHeight="1">
      <c r="A56" s="92"/>
      <c r="B56" s="11">
        <f>B55+1</f>
        <v>33</v>
      </c>
      <c r="C56" s="13" t="s">
        <v>170</v>
      </c>
      <c r="D56" s="5" t="s">
        <v>172</v>
      </c>
      <c r="E56" s="3">
        <v>1</v>
      </c>
      <c r="F56" s="4" t="s">
        <v>135</v>
      </c>
      <c r="G56" s="69"/>
      <c r="H56" s="27">
        <f>IF(G56*E56&gt;F56,F56,G56*E56)</f>
        <v>0</v>
      </c>
      <c r="I56" s="71"/>
      <c r="J56" s="49"/>
    </row>
    <row r="57" spans="1:10" ht="19.5" customHeight="1">
      <c r="A57" s="92"/>
      <c r="B57" s="81" t="s">
        <v>220</v>
      </c>
      <c r="C57" s="82"/>
      <c r="D57" s="82"/>
      <c r="E57" s="82"/>
      <c r="F57" s="82"/>
      <c r="G57" s="82"/>
      <c r="H57" s="82"/>
      <c r="I57" s="83"/>
      <c r="J57" s="49"/>
    </row>
    <row r="58" spans="1:56" s="26" customFormat="1" ht="30" customHeight="1" hidden="1">
      <c r="A58" s="92"/>
      <c r="B58" s="20"/>
      <c r="C58" s="17" t="s">
        <v>2</v>
      </c>
      <c r="D58" s="17" t="s">
        <v>6</v>
      </c>
      <c r="E58" s="17" t="s">
        <v>32</v>
      </c>
      <c r="F58" s="17" t="s">
        <v>5</v>
      </c>
      <c r="G58" s="10" t="s">
        <v>134</v>
      </c>
      <c r="H58" s="1" t="s">
        <v>133</v>
      </c>
      <c r="I58" s="2" t="s">
        <v>132</v>
      </c>
      <c r="J58" s="49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</row>
    <row r="59" spans="1:10" ht="27" customHeight="1">
      <c r="A59" s="92"/>
      <c r="B59" s="14">
        <f>B56+1</f>
        <v>34</v>
      </c>
      <c r="C59" s="15" t="s">
        <v>226</v>
      </c>
      <c r="D59" s="3" t="s">
        <v>225</v>
      </c>
      <c r="E59" s="3">
        <v>0.25</v>
      </c>
      <c r="F59" s="4" t="s">
        <v>135</v>
      </c>
      <c r="G59" s="69"/>
      <c r="H59" s="29">
        <f>IF(G59*E59&gt;F59,F59,G59*E59)</f>
        <v>0</v>
      </c>
      <c r="I59" s="71"/>
      <c r="J59" s="49"/>
    </row>
    <row r="60" spans="1:10" ht="19.5" customHeight="1">
      <c r="A60" s="92"/>
      <c r="B60" s="81" t="s">
        <v>244</v>
      </c>
      <c r="C60" s="82"/>
      <c r="D60" s="82"/>
      <c r="E60" s="82"/>
      <c r="F60" s="82"/>
      <c r="G60" s="82"/>
      <c r="H60" s="82"/>
      <c r="I60" s="83"/>
      <c r="J60" s="49"/>
    </row>
    <row r="61" spans="1:56" s="26" customFormat="1" ht="30" customHeight="1" hidden="1">
      <c r="A61" s="92"/>
      <c r="B61" s="20"/>
      <c r="C61" s="17" t="s">
        <v>2</v>
      </c>
      <c r="D61" s="17" t="s">
        <v>6</v>
      </c>
      <c r="E61" s="17" t="s">
        <v>32</v>
      </c>
      <c r="F61" s="17" t="s">
        <v>5</v>
      </c>
      <c r="G61" s="10" t="s">
        <v>134</v>
      </c>
      <c r="H61" s="1" t="s">
        <v>133</v>
      </c>
      <c r="I61" s="2" t="s">
        <v>132</v>
      </c>
      <c r="J61" s="49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</row>
    <row r="62" spans="1:10" ht="27" customHeight="1">
      <c r="A62" s="92"/>
      <c r="B62" s="14">
        <f>B59+1</f>
        <v>35</v>
      </c>
      <c r="C62" s="15" t="s">
        <v>33</v>
      </c>
      <c r="D62" s="3" t="s">
        <v>34</v>
      </c>
      <c r="E62" s="3">
        <v>5</v>
      </c>
      <c r="F62" s="4" t="s">
        <v>135</v>
      </c>
      <c r="G62" s="69"/>
      <c r="H62" s="29">
        <f>IF(G62*E62&gt;F62,F62,G62*E62)</f>
        <v>0</v>
      </c>
      <c r="I62" s="71"/>
      <c r="J62" s="49"/>
    </row>
    <row r="63" spans="1:10" ht="27" customHeight="1">
      <c r="A63" s="92"/>
      <c r="B63" s="11">
        <f>B62+1</f>
        <v>36</v>
      </c>
      <c r="C63" s="13" t="s">
        <v>143</v>
      </c>
      <c r="D63" s="3" t="s">
        <v>35</v>
      </c>
      <c r="E63" s="3">
        <v>5</v>
      </c>
      <c r="F63" s="4" t="s">
        <v>135</v>
      </c>
      <c r="G63" s="69"/>
      <c r="H63" s="29">
        <f>IF(G63*E63&gt;F63,F63,G63*E63)</f>
        <v>0</v>
      </c>
      <c r="I63" s="71"/>
      <c r="J63" s="49"/>
    </row>
    <row r="64" spans="1:10" ht="27" customHeight="1">
      <c r="A64" s="92"/>
      <c r="B64" s="11">
        <f>B63+1</f>
        <v>37</v>
      </c>
      <c r="C64" s="15" t="s">
        <v>36</v>
      </c>
      <c r="D64" s="3" t="s">
        <v>37</v>
      </c>
      <c r="E64" s="3">
        <v>0.5</v>
      </c>
      <c r="F64" s="4" t="s">
        <v>135</v>
      </c>
      <c r="G64" s="69"/>
      <c r="H64" s="29">
        <f>IF(G64*E64&gt;F64,F64,G64*E64)</f>
        <v>0</v>
      </c>
      <c r="I64" s="71"/>
      <c r="J64" s="49"/>
    </row>
    <row r="65" spans="1:10" ht="19.5" customHeight="1">
      <c r="A65" s="92"/>
      <c r="B65" s="81" t="s">
        <v>221</v>
      </c>
      <c r="C65" s="82"/>
      <c r="D65" s="82"/>
      <c r="E65" s="82"/>
      <c r="F65" s="82"/>
      <c r="G65" s="82"/>
      <c r="H65" s="82"/>
      <c r="I65" s="83"/>
      <c r="J65" s="49"/>
    </row>
    <row r="66" spans="1:56" s="26" customFormat="1" ht="30" customHeight="1" hidden="1">
      <c r="A66" s="92"/>
      <c r="B66" s="20"/>
      <c r="C66" s="17" t="s">
        <v>2</v>
      </c>
      <c r="D66" s="17" t="s">
        <v>10</v>
      </c>
      <c r="E66" s="17" t="s">
        <v>38</v>
      </c>
      <c r="F66" s="17" t="s">
        <v>5</v>
      </c>
      <c r="G66" s="10" t="s">
        <v>134</v>
      </c>
      <c r="H66" s="1" t="s">
        <v>133</v>
      </c>
      <c r="I66" s="2" t="s">
        <v>132</v>
      </c>
      <c r="J66" s="49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</row>
    <row r="67" spans="1:10" ht="27" customHeight="1">
      <c r="A67" s="92"/>
      <c r="B67" s="14">
        <f>B64+1</f>
        <v>38</v>
      </c>
      <c r="C67" s="15" t="s">
        <v>239</v>
      </c>
      <c r="D67" s="3" t="s">
        <v>40</v>
      </c>
      <c r="E67" s="3">
        <v>0.25</v>
      </c>
      <c r="F67" s="4" t="s">
        <v>135</v>
      </c>
      <c r="G67" s="69"/>
      <c r="H67" s="29">
        <f>IF(G67*E67&gt;F67,F67,G67*E67)</f>
        <v>0</v>
      </c>
      <c r="I67" s="71"/>
      <c r="J67" s="49"/>
    </row>
    <row r="68" spans="1:10" ht="27" customHeight="1">
      <c r="A68" s="92"/>
      <c r="B68" s="11">
        <f>B67+1</f>
        <v>39</v>
      </c>
      <c r="C68" s="15" t="s">
        <v>240</v>
      </c>
      <c r="D68" s="3" t="s">
        <v>41</v>
      </c>
      <c r="E68" s="3">
        <v>1.5</v>
      </c>
      <c r="F68" s="4" t="s">
        <v>135</v>
      </c>
      <c r="G68" s="69"/>
      <c r="H68" s="29">
        <f>IF(G68*E68&gt;F68,F68,G68*E68)</f>
        <v>0</v>
      </c>
      <c r="I68" s="71"/>
      <c r="J68" s="49"/>
    </row>
    <row r="69" spans="1:10" ht="19.5" customHeight="1">
      <c r="A69" s="92"/>
      <c r="B69" s="81" t="s">
        <v>222</v>
      </c>
      <c r="C69" s="82"/>
      <c r="D69" s="82"/>
      <c r="E69" s="82"/>
      <c r="F69" s="82"/>
      <c r="G69" s="82"/>
      <c r="H69" s="82"/>
      <c r="I69" s="83"/>
      <c r="J69" s="49"/>
    </row>
    <row r="70" spans="1:56" s="26" customFormat="1" ht="30" customHeight="1" hidden="1">
      <c r="A70" s="92"/>
      <c r="B70" s="20"/>
      <c r="C70" s="17" t="s">
        <v>2</v>
      </c>
      <c r="D70" s="17" t="s">
        <v>42</v>
      </c>
      <c r="E70" s="17" t="s">
        <v>43</v>
      </c>
      <c r="F70" s="17" t="s">
        <v>5</v>
      </c>
      <c r="G70" s="10" t="s">
        <v>134</v>
      </c>
      <c r="H70" s="1" t="s">
        <v>133</v>
      </c>
      <c r="I70" s="2" t="s">
        <v>132</v>
      </c>
      <c r="J70" s="49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</row>
    <row r="71" spans="1:10" ht="27" customHeight="1">
      <c r="A71" s="92"/>
      <c r="B71" s="14">
        <f>B68+1</f>
        <v>40</v>
      </c>
      <c r="C71" s="13" t="s">
        <v>44</v>
      </c>
      <c r="D71" s="5" t="s">
        <v>8</v>
      </c>
      <c r="E71" s="5">
        <v>0.5</v>
      </c>
      <c r="F71" s="12" t="s">
        <v>135</v>
      </c>
      <c r="G71" s="69"/>
      <c r="H71" s="29">
        <f>IF(G71*E71&gt;F71,F71,G71*E71)</f>
        <v>0</v>
      </c>
      <c r="I71" s="71"/>
      <c r="J71" s="49"/>
    </row>
    <row r="72" spans="1:10" ht="27" customHeight="1">
      <c r="A72" s="92"/>
      <c r="B72" s="11">
        <f>B71+1</f>
        <v>41</v>
      </c>
      <c r="C72" s="13" t="s">
        <v>173</v>
      </c>
      <c r="D72" s="5" t="s">
        <v>8</v>
      </c>
      <c r="E72" s="5">
        <v>0.1</v>
      </c>
      <c r="F72" s="4" t="s">
        <v>135</v>
      </c>
      <c r="G72" s="69"/>
      <c r="H72" s="29">
        <f>IF(G72*E72&gt;F72,F72,G72*E72)</f>
        <v>0</v>
      </c>
      <c r="I72" s="71"/>
      <c r="J72" s="49"/>
    </row>
    <row r="73" spans="1:10" ht="19.5" customHeight="1">
      <c r="A73" s="92"/>
      <c r="B73" s="81" t="s">
        <v>223</v>
      </c>
      <c r="C73" s="82"/>
      <c r="D73" s="82"/>
      <c r="E73" s="82"/>
      <c r="F73" s="82"/>
      <c r="G73" s="82"/>
      <c r="H73" s="82"/>
      <c r="I73" s="83"/>
      <c r="J73" s="49"/>
    </row>
    <row r="74" spans="1:56" s="26" customFormat="1" ht="30" customHeight="1" hidden="1">
      <c r="A74" s="92"/>
      <c r="B74" s="20"/>
      <c r="C74" s="17" t="s">
        <v>2</v>
      </c>
      <c r="D74" s="17" t="s">
        <v>10</v>
      </c>
      <c r="E74" s="17" t="s">
        <v>45</v>
      </c>
      <c r="F74" s="17" t="s">
        <v>5</v>
      </c>
      <c r="G74" s="10" t="s">
        <v>134</v>
      </c>
      <c r="H74" s="1" t="s">
        <v>133</v>
      </c>
      <c r="I74" s="2" t="s">
        <v>132</v>
      </c>
      <c r="J74" s="49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</row>
    <row r="75" spans="1:10" ht="27" customHeight="1">
      <c r="A75" s="92"/>
      <c r="B75" s="14">
        <f>B72+1</f>
        <v>42</v>
      </c>
      <c r="C75" s="15" t="s">
        <v>46</v>
      </c>
      <c r="D75" s="3" t="s">
        <v>47</v>
      </c>
      <c r="E75" s="3">
        <v>1.5</v>
      </c>
      <c r="F75" s="4" t="s">
        <v>135</v>
      </c>
      <c r="G75" s="69"/>
      <c r="H75" s="29">
        <f>IF(G75*E75&gt;F75,F75,G75*E75)</f>
        <v>0</v>
      </c>
      <c r="I75" s="71"/>
      <c r="J75" s="49"/>
    </row>
    <row r="76" spans="1:10" ht="27" customHeight="1">
      <c r="A76" s="92"/>
      <c r="B76" s="11">
        <f>B75+1</f>
        <v>43</v>
      </c>
      <c r="C76" s="13" t="s">
        <v>177</v>
      </c>
      <c r="D76" s="3" t="s">
        <v>48</v>
      </c>
      <c r="E76" s="3">
        <v>1</v>
      </c>
      <c r="F76" s="4" t="s">
        <v>135</v>
      </c>
      <c r="G76" s="69"/>
      <c r="H76" s="29">
        <f>IF(G76*E76&gt;F76,F76,G76*E76)</f>
        <v>0</v>
      </c>
      <c r="I76" s="71"/>
      <c r="J76" s="49"/>
    </row>
    <row r="77" spans="1:10" ht="38.25">
      <c r="A77" s="92"/>
      <c r="B77" s="11">
        <f>B76+1</f>
        <v>44</v>
      </c>
      <c r="C77" s="15" t="s">
        <v>174</v>
      </c>
      <c r="D77" s="3" t="s">
        <v>49</v>
      </c>
      <c r="E77" s="3">
        <v>0.75</v>
      </c>
      <c r="F77" s="4" t="s">
        <v>135</v>
      </c>
      <c r="G77" s="69"/>
      <c r="H77" s="29">
        <f>IF(G77*E77&gt;F77,F77,G77*E77)</f>
        <v>0</v>
      </c>
      <c r="I77" s="71"/>
      <c r="J77" s="49"/>
    </row>
    <row r="78" spans="1:10" ht="27" customHeight="1">
      <c r="A78" s="92"/>
      <c r="B78" s="11">
        <f>B77+1</f>
        <v>45</v>
      </c>
      <c r="C78" s="15" t="s">
        <v>175</v>
      </c>
      <c r="D78" s="3" t="s">
        <v>50</v>
      </c>
      <c r="E78" s="3">
        <v>2</v>
      </c>
      <c r="F78" s="4" t="s">
        <v>135</v>
      </c>
      <c r="G78" s="69"/>
      <c r="H78" s="29">
        <f>IF(G78*E78&gt;F78,F78,G78*E78)</f>
        <v>0</v>
      </c>
      <c r="I78" s="71"/>
      <c r="J78" s="49"/>
    </row>
    <row r="79" spans="1:10" ht="19.5" customHeight="1">
      <c r="A79" s="92"/>
      <c r="B79" s="81" t="s">
        <v>224</v>
      </c>
      <c r="C79" s="82"/>
      <c r="D79" s="82"/>
      <c r="E79" s="82"/>
      <c r="F79" s="82"/>
      <c r="G79" s="82"/>
      <c r="H79" s="82"/>
      <c r="I79" s="83"/>
      <c r="J79" s="49"/>
    </row>
    <row r="80" spans="1:56" s="26" customFormat="1" ht="30" customHeight="1" hidden="1">
      <c r="A80" s="92"/>
      <c r="B80" s="20"/>
      <c r="C80" s="17" t="s">
        <v>2</v>
      </c>
      <c r="D80" s="17" t="s">
        <v>42</v>
      </c>
      <c r="E80" s="17" t="s">
        <v>4</v>
      </c>
      <c r="F80" s="17" t="s">
        <v>5</v>
      </c>
      <c r="G80" s="10" t="s">
        <v>134</v>
      </c>
      <c r="H80" s="1" t="s">
        <v>133</v>
      </c>
      <c r="I80" s="2" t="s">
        <v>132</v>
      </c>
      <c r="J80" s="49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</row>
    <row r="81" spans="1:10" ht="27" customHeight="1" thickBot="1">
      <c r="A81" s="92"/>
      <c r="B81" s="14">
        <f>B78+1</f>
        <v>46</v>
      </c>
      <c r="C81" s="15" t="s">
        <v>51</v>
      </c>
      <c r="D81" s="3" t="s">
        <v>52</v>
      </c>
      <c r="E81" s="3">
        <v>0.05</v>
      </c>
      <c r="F81" s="4" t="s">
        <v>135</v>
      </c>
      <c r="G81" s="69"/>
      <c r="H81" s="29">
        <f>IF(G81*E81&gt;F81,F81,G81*E81)</f>
        <v>0</v>
      </c>
      <c r="I81" s="71"/>
      <c r="J81" s="49"/>
    </row>
    <row r="82" spans="1:10" ht="30" customHeight="1">
      <c r="A82" s="92"/>
      <c r="B82" s="78" t="s">
        <v>53</v>
      </c>
      <c r="C82" s="79"/>
      <c r="D82" s="79"/>
      <c r="E82" s="79"/>
      <c r="F82" s="79"/>
      <c r="G82" s="79"/>
      <c r="H82" s="79"/>
      <c r="I82" s="80"/>
      <c r="J82" s="49"/>
    </row>
    <row r="83" spans="1:10" ht="19.5" customHeight="1">
      <c r="A83" s="92"/>
      <c r="B83" s="81" t="s">
        <v>54</v>
      </c>
      <c r="C83" s="82"/>
      <c r="D83" s="82"/>
      <c r="E83" s="82"/>
      <c r="F83" s="82"/>
      <c r="G83" s="82"/>
      <c r="H83" s="82"/>
      <c r="I83" s="83"/>
      <c r="J83" s="49"/>
    </row>
    <row r="84" spans="1:56" s="26" customFormat="1" ht="30" customHeight="1" hidden="1">
      <c r="A84" s="92"/>
      <c r="B84" s="20"/>
      <c r="C84" s="17" t="s">
        <v>2</v>
      </c>
      <c r="D84" s="17" t="s">
        <v>55</v>
      </c>
      <c r="E84" s="17" t="s">
        <v>56</v>
      </c>
      <c r="F84" s="17" t="s">
        <v>5</v>
      </c>
      <c r="G84" s="10" t="s">
        <v>134</v>
      </c>
      <c r="H84" s="1" t="s">
        <v>133</v>
      </c>
      <c r="I84" s="2" t="s">
        <v>132</v>
      </c>
      <c r="J84" s="49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</row>
    <row r="85" spans="1:10" ht="27" customHeight="1">
      <c r="A85" s="92"/>
      <c r="B85" s="14">
        <f>B81+1</f>
        <v>47</v>
      </c>
      <c r="C85" s="15" t="s">
        <v>176</v>
      </c>
      <c r="D85" s="3" t="s">
        <v>57</v>
      </c>
      <c r="E85" s="3">
        <v>0.5</v>
      </c>
      <c r="F85" s="4" t="s">
        <v>135</v>
      </c>
      <c r="G85" s="69"/>
      <c r="H85" s="29">
        <f aca="true" t="shared" si="4" ref="H85:H90">IF(G85*E85&gt;F85,F85,G85*E85)</f>
        <v>0</v>
      </c>
      <c r="I85" s="71"/>
      <c r="J85" s="49"/>
    </row>
    <row r="86" spans="1:10" ht="27" customHeight="1">
      <c r="A86" s="92"/>
      <c r="B86" s="11">
        <f>B85+1</f>
        <v>48</v>
      </c>
      <c r="C86" s="15" t="s">
        <v>136</v>
      </c>
      <c r="D86" s="3" t="s">
        <v>52</v>
      </c>
      <c r="E86" s="3">
        <v>0.15</v>
      </c>
      <c r="F86" s="4" t="s">
        <v>135</v>
      </c>
      <c r="G86" s="69"/>
      <c r="H86" s="29">
        <f t="shared" si="4"/>
        <v>0</v>
      </c>
      <c r="I86" s="71"/>
      <c r="J86" s="49"/>
    </row>
    <row r="87" spans="1:10" ht="27" customHeight="1">
      <c r="A87" s="92"/>
      <c r="B87" s="11">
        <f>B86+1</f>
        <v>49</v>
      </c>
      <c r="C87" s="15" t="s">
        <v>137</v>
      </c>
      <c r="D87" s="3" t="s">
        <v>52</v>
      </c>
      <c r="E87" s="3">
        <v>0.15</v>
      </c>
      <c r="F87" s="4" t="s">
        <v>135</v>
      </c>
      <c r="G87" s="69"/>
      <c r="H87" s="29">
        <f t="shared" si="4"/>
        <v>0</v>
      </c>
      <c r="I87" s="71"/>
      <c r="J87" s="49"/>
    </row>
    <row r="88" spans="1:10" ht="27" customHeight="1">
      <c r="A88" s="92"/>
      <c r="B88" s="11">
        <f>B87+1</f>
        <v>50</v>
      </c>
      <c r="C88" s="15" t="s">
        <v>209</v>
      </c>
      <c r="D88" s="3" t="s">
        <v>52</v>
      </c>
      <c r="E88" s="3">
        <v>0.15</v>
      </c>
      <c r="F88" s="4" t="s">
        <v>135</v>
      </c>
      <c r="G88" s="69"/>
      <c r="H88" s="29">
        <f t="shared" si="4"/>
        <v>0</v>
      </c>
      <c r="I88" s="71"/>
      <c r="J88" s="49"/>
    </row>
    <row r="89" spans="1:10" ht="27" customHeight="1">
      <c r="A89" s="92"/>
      <c r="B89" s="11">
        <f>B88+1</f>
        <v>51</v>
      </c>
      <c r="C89" s="15" t="s">
        <v>138</v>
      </c>
      <c r="D89" s="3" t="s">
        <v>58</v>
      </c>
      <c r="E89" s="3">
        <v>0.15</v>
      </c>
      <c r="F89" s="4" t="s">
        <v>135</v>
      </c>
      <c r="G89" s="69"/>
      <c r="H89" s="29">
        <f t="shared" si="4"/>
        <v>0</v>
      </c>
      <c r="I89" s="71"/>
      <c r="J89" s="49"/>
    </row>
    <row r="90" spans="1:10" ht="27" customHeight="1">
      <c r="A90" s="92"/>
      <c r="B90" s="11">
        <f>B89+1</f>
        <v>52</v>
      </c>
      <c r="C90" s="13" t="s">
        <v>178</v>
      </c>
      <c r="D90" s="3" t="s">
        <v>50</v>
      </c>
      <c r="E90" s="3">
        <v>1</v>
      </c>
      <c r="F90" s="4" t="s">
        <v>135</v>
      </c>
      <c r="G90" s="69"/>
      <c r="H90" s="29">
        <f t="shared" si="4"/>
        <v>0</v>
      </c>
      <c r="I90" s="71"/>
      <c r="J90" s="49"/>
    </row>
    <row r="91" spans="1:10" ht="19.5" customHeight="1">
      <c r="A91" s="92"/>
      <c r="B91" s="81" t="s">
        <v>59</v>
      </c>
      <c r="C91" s="82"/>
      <c r="D91" s="82"/>
      <c r="E91" s="82"/>
      <c r="F91" s="82"/>
      <c r="G91" s="82"/>
      <c r="H91" s="82"/>
      <c r="I91" s="83"/>
      <c r="J91" s="49"/>
    </row>
    <row r="92" spans="1:56" s="26" customFormat="1" ht="30" customHeight="1" hidden="1">
      <c r="A92" s="92"/>
      <c r="B92" s="20"/>
      <c r="C92" s="17" t="s">
        <v>2</v>
      </c>
      <c r="D92" s="17" t="s">
        <v>10</v>
      </c>
      <c r="E92" s="17" t="s">
        <v>60</v>
      </c>
      <c r="F92" s="17" t="s">
        <v>5</v>
      </c>
      <c r="G92" s="10" t="s">
        <v>134</v>
      </c>
      <c r="H92" s="1" t="s">
        <v>133</v>
      </c>
      <c r="I92" s="2" t="s">
        <v>132</v>
      </c>
      <c r="J92" s="49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</row>
    <row r="93" spans="1:10" ht="27" customHeight="1">
      <c r="A93" s="92"/>
      <c r="B93" s="14">
        <f>B90+1</f>
        <v>53</v>
      </c>
      <c r="C93" s="15" t="s">
        <v>139</v>
      </c>
      <c r="D93" s="3" t="s">
        <v>61</v>
      </c>
      <c r="E93" s="3">
        <v>0.25</v>
      </c>
      <c r="F93" s="4" t="s">
        <v>135</v>
      </c>
      <c r="G93" s="69"/>
      <c r="H93" s="29">
        <f>IF(G93*E93&gt;F93,F93,G93*E93)</f>
        <v>0</v>
      </c>
      <c r="I93" s="71"/>
      <c r="J93" s="49"/>
    </row>
    <row r="94" spans="1:10" ht="27" customHeight="1">
      <c r="A94" s="92"/>
      <c r="B94" s="11">
        <f>B93+1</f>
        <v>54</v>
      </c>
      <c r="C94" s="13" t="s">
        <v>151</v>
      </c>
      <c r="D94" s="3" t="s">
        <v>62</v>
      </c>
      <c r="E94" s="3">
        <v>0.5</v>
      </c>
      <c r="F94" s="4" t="s">
        <v>135</v>
      </c>
      <c r="G94" s="69"/>
      <c r="H94" s="29">
        <f>IF(G94*E94&gt;F94,F94,G94*E94)</f>
        <v>0</v>
      </c>
      <c r="I94" s="71"/>
      <c r="J94" s="49"/>
    </row>
    <row r="95" spans="1:10" ht="27" customHeight="1">
      <c r="A95" s="92"/>
      <c r="B95" s="81" t="s">
        <v>227</v>
      </c>
      <c r="C95" s="82"/>
      <c r="D95" s="82"/>
      <c r="E95" s="82"/>
      <c r="F95" s="82"/>
      <c r="G95" s="82"/>
      <c r="H95" s="82"/>
      <c r="I95" s="83"/>
      <c r="J95" s="49"/>
    </row>
    <row r="96" spans="1:10" ht="29.25" customHeight="1">
      <c r="A96" s="92"/>
      <c r="B96" s="14">
        <f>B94+1</f>
        <v>55</v>
      </c>
      <c r="C96" s="15" t="s">
        <v>226</v>
      </c>
      <c r="D96" s="3" t="s">
        <v>225</v>
      </c>
      <c r="E96" s="3">
        <v>0.25</v>
      </c>
      <c r="F96" s="4" t="s">
        <v>135</v>
      </c>
      <c r="G96" s="69"/>
      <c r="H96" s="29">
        <f>IF(G96*E96&gt;F96,F96,G96*E96)</f>
        <v>0</v>
      </c>
      <c r="I96" s="71"/>
      <c r="J96" s="49"/>
    </row>
    <row r="97" spans="1:10" ht="19.5" customHeight="1">
      <c r="A97" s="92"/>
      <c r="B97" s="81" t="s">
        <v>228</v>
      </c>
      <c r="C97" s="82"/>
      <c r="D97" s="82"/>
      <c r="E97" s="82"/>
      <c r="F97" s="82"/>
      <c r="G97" s="82"/>
      <c r="H97" s="82"/>
      <c r="I97" s="83"/>
      <c r="J97" s="49"/>
    </row>
    <row r="98" spans="1:56" s="26" customFormat="1" ht="30" customHeight="1" hidden="1">
      <c r="A98" s="92"/>
      <c r="B98" s="20"/>
      <c r="C98" s="17" t="s">
        <v>2</v>
      </c>
      <c r="D98" s="17" t="s">
        <v>10</v>
      </c>
      <c r="E98" s="17" t="s">
        <v>38</v>
      </c>
      <c r="F98" s="17" t="s">
        <v>5</v>
      </c>
      <c r="G98" s="10" t="s">
        <v>134</v>
      </c>
      <c r="H98" s="1" t="s">
        <v>133</v>
      </c>
      <c r="I98" s="2" t="s">
        <v>132</v>
      </c>
      <c r="J98" s="49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</row>
    <row r="99" spans="1:10" ht="27" customHeight="1">
      <c r="A99" s="92"/>
      <c r="B99" s="14">
        <f>B96+1</f>
        <v>56</v>
      </c>
      <c r="C99" s="13" t="s">
        <v>39</v>
      </c>
      <c r="D99" s="3" t="s">
        <v>63</v>
      </c>
      <c r="E99" s="3">
        <v>0.75</v>
      </c>
      <c r="F99" s="4" t="s">
        <v>135</v>
      </c>
      <c r="G99" s="69"/>
      <c r="H99" s="29">
        <f>IF(G99*E99&gt;F99,F99,G99*E99)</f>
        <v>0</v>
      </c>
      <c r="I99" s="71"/>
      <c r="J99" s="49"/>
    </row>
    <row r="100" spans="1:10" ht="27" customHeight="1">
      <c r="A100" s="92"/>
      <c r="B100" s="11">
        <f>B99+1</f>
        <v>57</v>
      </c>
      <c r="C100" s="13" t="s">
        <v>188</v>
      </c>
      <c r="D100" s="3" t="s">
        <v>63</v>
      </c>
      <c r="E100" s="3">
        <v>0.5</v>
      </c>
      <c r="F100" s="4" t="s">
        <v>135</v>
      </c>
      <c r="G100" s="69"/>
      <c r="H100" s="29">
        <f>IF(G100*E100&gt;F100,F100,G100*E100)</f>
        <v>0</v>
      </c>
      <c r="I100" s="71"/>
      <c r="J100" s="49"/>
    </row>
    <row r="101" spans="1:10" ht="27" customHeight="1">
      <c r="A101" s="92"/>
      <c r="B101" s="11">
        <f>B100+1</f>
        <v>58</v>
      </c>
      <c r="C101" s="13" t="s">
        <v>187</v>
      </c>
      <c r="D101" s="3" t="s">
        <v>63</v>
      </c>
      <c r="E101" s="3">
        <v>0.5</v>
      </c>
      <c r="F101" s="4" t="s">
        <v>135</v>
      </c>
      <c r="G101" s="69"/>
      <c r="H101" s="29">
        <f>IF(G101*E101&gt;F101,F101,G101*E101)</f>
        <v>0</v>
      </c>
      <c r="I101" s="71"/>
      <c r="J101" s="49"/>
    </row>
    <row r="102" spans="1:10" ht="27" customHeight="1">
      <c r="A102" s="92"/>
      <c r="B102" s="11">
        <f>B101+1</f>
        <v>59</v>
      </c>
      <c r="C102" s="13" t="s">
        <v>155</v>
      </c>
      <c r="D102" s="3" t="s">
        <v>63</v>
      </c>
      <c r="E102" s="3">
        <v>0.5</v>
      </c>
      <c r="F102" s="4" t="s">
        <v>135</v>
      </c>
      <c r="G102" s="69"/>
      <c r="H102" s="29">
        <f>IF(G102*E102&gt;F102,F102,G102*E102)</f>
        <v>0</v>
      </c>
      <c r="I102" s="71"/>
      <c r="J102" s="49"/>
    </row>
    <row r="103" spans="1:10" ht="27" customHeight="1">
      <c r="A103" s="92"/>
      <c r="B103" s="11">
        <f>B102+1</f>
        <v>60</v>
      </c>
      <c r="C103" s="13" t="s">
        <v>210</v>
      </c>
      <c r="D103" s="3" t="s">
        <v>63</v>
      </c>
      <c r="E103" s="3">
        <v>1</v>
      </c>
      <c r="F103" s="4" t="s">
        <v>135</v>
      </c>
      <c r="G103" s="69"/>
      <c r="H103" s="29">
        <f>IF(G103*E103&gt;F103,F103,G103*E103)</f>
        <v>0</v>
      </c>
      <c r="I103" s="71"/>
      <c r="J103" s="49"/>
    </row>
    <row r="104" spans="1:10" ht="19.5" customHeight="1">
      <c r="A104" s="92"/>
      <c r="B104" s="81" t="s">
        <v>229</v>
      </c>
      <c r="C104" s="82"/>
      <c r="D104" s="82"/>
      <c r="E104" s="82"/>
      <c r="F104" s="82"/>
      <c r="G104" s="82"/>
      <c r="H104" s="82"/>
      <c r="I104" s="83"/>
      <c r="J104" s="49"/>
    </row>
    <row r="105" spans="1:56" s="26" customFormat="1" ht="30" customHeight="1" hidden="1">
      <c r="A105" s="92"/>
      <c r="B105" s="20"/>
      <c r="C105" s="17" t="s">
        <v>2</v>
      </c>
      <c r="D105" s="17" t="s">
        <v>10</v>
      </c>
      <c r="E105" s="17" t="s">
        <v>38</v>
      </c>
      <c r="F105" s="17" t="s">
        <v>5</v>
      </c>
      <c r="G105" s="10" t="s">
        <v>134</v>
      </c>
      <c r="H105" s="1" t="s">
        <v>133</v>
      </c>
      <c r="I105" s="2" t="s">
        <v>132</v>
      </c>
      <c r="J105" s="49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</row>
    <row r="106" spans="1:10" ht="27" customHeight="1">
      <c r="A106" s="92"/>
      <c r="B106" s="14">
        <f>B103+1</f>
        <v>61</v>
      </c>
      <c r="C106" s="13" t="s">
        <v>193</v>
      </c>
      <c r="D106" s="5" t="s">
        <v>195</v>
      </c>
      <c r="E106" s="3">
        <v>0.75</v>
      </c>
      <c r="F106" s="3" t="s">
        <v>135</v>
      </c>
      <c r="G106" s="69"/>
      <c r="H106" s="29">
        <f>IF(G106*E106&gt;F106,F106,G106*E106)</f>
        <v>0</v>
      </c>
      <c r="I106" s="71"/>
      <c r="J106" s="49"/>
    </row>
    <row r="107" spans="1:10" ht="27" customHeight="1" thickBot="1">
      <c r="A107" s="92"/>
      <c r="B107" s="11">
        <f>B106+1</f>
        <v>62</v>
      </c>
      <c r="C107" s="13" t="s">
        <v>194</v>
      </c>
      <c r="D107" s="5" t="s">
        <v>195</v>
      </c>
      <c r="E107" s="3">
        <v>0.75</v>
      </c>
      <c r="F107" s="4" t="s">
        <v>135</v>
      </c>
      <c r="G107" s="69"/>
      <c r="H107" s="29">
        <f>IF(G107*E107&gt;F107,F107,G107*E107)</f>
        <v>0</v>
      </c>
      <c r="I107" s="71"/>
      <c r="J107" s="49"/>
    </row>
    <row r="108" spans="1:10" ht="30" customHeight="1">
      <c r="A108" s="92"/>
      <c r="B108" s="78" t="s">
        <v>64</v>
      </c>
      <c r="C108" s="79"/>
      <c r="D108" s="79"/>
      <c r="E108" s="79"/>
      <c r="F108" s="79"/>
      <c r="G108" s="79"/>
      <c r="H108" s="79"/>
      <c r="I108" s="80"/>
      <c r="J108" s="49"/>
    </row>
    <row r="109" spans="1:10" ht="19.5" customHeight="1">
      <c r="A109" s="92"/>
      <c r="B109" s="81" t="s">
        <v>179</v>
      </c>
      <c r="C109" s="82"/>
      <c r="D109" s="82"/>
      <c r="E109" s="82"/>
      <c r="F109" s="82"/>
      <c r="G109" s="82"/>
      <c r="H109" s="82"/>
      <c r="I109" s="83"/>
      <c r="J109" s="49"/>
    </row>
    <row r="110" spans="1:56" s="26" customFormat="1" ht="30" customHeight="1" hidden="1">
      <c r="A110" s="92"/>
      <c r="B110" s="20"/>
      <c r="C110" s="17" t="s">
        <v>2</v>
      </c>
      <c r="D110" s="17" t="s">
        <v>10</v>
      </c>
      <c r="E110" s="17" t="s">
        <v>65</v>
      </c>
      <c r="F110" s="17" t="s">
        <v>5</v>
      </c>
      <c r="G110" s="10" t="s">
        <v>134</v>
      </c>
      <c r="H110" s="1" t="s">
        <v>133</v>
      </c>
      <c r="I110" s="2" t="s">
        <v>132</v>
      </c>
      <c r="J110" s="49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</row>
    <row r="111" spans="1:10" ht="27" customHeight="1">
      <c r="A111" s="92"/>
      <c r="B111" s="14">
        <f>B107+1</f>
        <v>63</v>
      </c>
      <c r="C111" s="15" t="s">
        <v>66</v>
      </c>
      <c r="D111" s="3" t="s">
        <v>67</v>
      </c>
      <c r="E111" s="3">
        <v>5</v>
      </c>
      <c r="F111" s="4">
        <v>10</v>
      </c>
      <c r="G111" s="69"/>
      <c r="H111" s="29">
        <f>IF(G111*E111&gt;F111,F111,G111*E111)</f>
        <v>0</v>
      </c>
      <c r="I111" s="71"/>
      <c r="J111" s="49"/>
    </row>
    <row r="112" spans="1:10" ht="27" customHeight="1">
      <c r="A112" s="92"/>
      <c r="B112" s="11">
        <f>B111+1</f>
        <v>64</v>
      </c>
      <c r="C112" s="15" t="s">
        <v>68</v>
      </c>
      <c r="D112" s="3" t="s">
        <v>67</v>
      </c>
      <c r="E112" s="3">
        <v>2</v>
      </c>
      <c r="F112" s="4">
        <v>5</v>
      </c>
      <c r="G112" s="69"/>
      <c r="H112" s="29">
        <f>IF(G112*E112&gt;F112,F112,G112*E112)</f>
        <v>0</v>
      </c>
      <c r="I112" s="71"/>
      <c r="J112" s="49"/>
    </row>
    <row r="113" spans="1:10" ht="27" customHeight="1">
      <c r="A113" s="92"/>
      <c r="B113" s="11">
        <f>B112+1</f>
        <v>65</v>
      </c>
      <c r="C113" s="15" t="s">
        <v>69</v>
      </c>
      <c r="D113" s="3" t="s">
        <v>67</v>
      </c>
      <c r="E113" s="3">
        <v>1</v>
      </c>
      <c r="F113" s="4">
        <v>5</v>
      </c>
      <c r="G113" s="69"/>
      <c r="H113" s="29">
        <f>IF(G113*E113&gt;F113,F113,G113*E113)</f>
        <v>0</v>
      </c>
      <c r="I113" s="71"/>
      <c r="J113" s="49"/>
    </row>
    <row r="114" spans="1:10" ht="27" customHeight="1">
      <c r="A114" s="92"/>
      <c r="B114" s="11">
        <f>B113+1</f>
        <v>66</v>
      </c>
      <c r="C114" s="15" t="s">
        <v>70</v>
      </c>
      <c r="D114" s="3" t="s">
        <v>67</v>
      </c>
      <c r="E114" s="3">
        <v>1</v>
      </c>
      <c r="F114" s="4">
        <v>5</v>
      </c>
      <c r="G114" s="69"/>
      <c r="H114" s="29">
        <f>IF(G114*E114&gt;F114,F114,G114*E114)</f>
        <v>0</v>
      </c>
      <c r="I114" s="71"/>
      <c r="J114" s="49"/>
    </row>
    <row r="115" spans="1:10" ht="27" customHeight="1">
      <c r="A115" s="92"/>
      <c r="B115" s="11">
        <f>B114+1</f>
        <v>67</v>
      </c>
      <c r="C115" s="15" t="s">
        <v>71</v>
      </c>
      <c r="D115" s="3" t="s">
        <v>67</v>
      </c>
      <c r="E115" s="3">
        <v>1</v>
      </c>
      <c r="F115" s="4">
        <v>5</v>
      </c>
      <c r="G115" s="69"/>
      <c r="H115" s="29">
        <f>IF(G115*E115&gt;F115,F115,G115*E115)</f>
        <v>0</v>
      </c>
      <c r="I115" s="71"/>
      <c r="J115" s="49"/>
    </row>
    <row r="116" spans="1:10" ht="19.5" customHeight="1">
      <c r="A116" s="92"/>
      <c r="B116" s="81" t="s">
        <v>72</v>
      </c>
      <c r="C116" s="82"/>
      <c r="D116" s="82"/>
      <c r="E116" s="82"/>
      <c r="F116" s="82"/>
      <c r="G116" s="82"/>
      <c r="H116" s="82"/>
      <c r="I116" s="83"/>
      <c r="J116" s="49"/>
    </row>
    <row r="117" spans="1:56" s="26" customFormat="1" ht="30" customHeight="1" hidden="1">
      <c r="A117" s="92"/>
      <c r="B117" s="20"/>
      <c r="C117" s="17" t="s">
        <v>2</v>
      </c>
      <c r="D117" s="17" t="s">
        <v>10</v>
      </c>
      <c r="E117" s="17" t="s">
        <v>73</v>
      </c>
      <c r="F117" s="17" t="s">
        <v>5</v>
      </c>
      <c r="G117" s="10" t="s">
        <v>134</v>
      </c>
      <c r="H117" s="1" t="s">
        <v>133</v>
      </c>
      <c r="I117" s="2" t="s">
        <v>132</v>
      </c>
      <c r="J117" s="49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</row>
    <row r="118" spans="1:10" ht="27" customHeight="1">
      <c r="A118" s="92"/>
      <c r="B118" s="14">
        <f>B115+1</f>
        <v>68</v>
      </c>
      <c r="C118" s="15" t="s">
        <v>74</v>
      </c>
      <c r="D118" s="3" t="s">
        <v>67</v>
      </c>
      <c r="E118" s="3">
        <v>0.5</v>
      </c>
      <c r="F118" s="3">
        <v>10</v>
      </c>
      <c r="G118" s="69"/>
      <c r="H118" s="29">
        <f aca="true" t="shared" si="5" ref="H118:H123">IF(G118*E118&gt;F118,F118,G118*E118)</f>
        <v>0</v>
      </c>
      <c r="I118" s="71"/>
      <c r="J118" s="49"/>
    </row>
    <row r="119" spans="1:10" ht="27" customHeight="1">
      <c r="A119" s="92"/>
      <c r="B119" s="11">
        <f>B118+1</f>
        <v>69</v>
      </c>
      <c r="C119" s="15" t="s">
        <v>75</v>
      </c>
      <c r="D119" s="3" t="s">
        <v>67</v>
      </c>
      <c r="E119" s="3">
        <v>0.75</v>
      </c>
      <c r="F119" s="3">
        <v>10</v>
      </c>
      <c r="G119" s="69"/>
      <c r="H119" s="29">
        <f t="shared" si="5"/>
        <v>0</v>
      </c>
      <c r="I119" s="71"/>
      <c r="J119" s="49"/>
    </row>
    <row r="120" spans="1:10" ht="27" customHeight="1">
      <c r="A120" s="92"/>
      <c r="B120" s="11">
        <f>B119+1</f>
        <v>70</v>
      </c>
      <c r="C120" s="15" t="s">
        <v>76</v>
      </c>
      <c r="D120" s="3" t="s">
        <v>67</v>
      </c>
      <c r="E120" s="3">
        <v>1</v>
      </c>
      <c r="F120" s="3">
        <v>10</v>
      </c>
      <c r="G120" s="69"/>
      <c r="H120" s="29">
        <f t="shared" si="5"/>
        <v>0</v>
      </c>
      <c r="I120" s="71"/>
      <c r="J120" s="49"/>
    </row>
    <row r="121" spans="1:10" ht="27" customHeight="1">
      <c r="A121" s="92"/>
      <c r="B121" s="11">
        <f>B120+1</f>
        <v>71</v>
      </c>
      <c r="C121" s="15" t="s">
        <v>77</v>
      </c>
      <c r="D121" s="3" t="s">
        <v>67</v>
      </c>
      <c r="E121" s="3">
        <v>1.25</v>
      </c>
      <c r="F121" s="3">
        <v>10</v>
      </c>
      <c r="G121" s="69"/>
      <c r="H121" s="29">
        <f t="shared" si="5"/>
        <v>0</v>
      </c>
      <c r="I121" s="71"/>
      <c r="J121" s="49"/>
    </row>
    <row r="122" spans="1:10" ht="27" customHeight="1">
      <c r="A122" s="92"/>
      <c r="B122" s="11">
        <f>B121+1</f>
        <v>72</v>
      </c>
      <c r="C122" s="15" t="s">
        <v>78</v>
      </c>
      <c r="D122" s="3" t="s">
        <v>67</v>
      </c>
      <c r="E122" s="3">
        <v>1.5</v>
      </c>
      <c r="F122" s="4">
        <v>10</v>
      </c>
      <c r="G122" s="69"/>
      <c r="H122" s="29">
        <f t="shared" si="5"/>
        <v>0</v>
      </c>
      <c r="I122" s="71"/>
      <c r="J122" s="49"/>
    </row>
    <row r="123" spans="1:10" ht="27" customHeight="1">
      <c r="A123" s="92"/>
      <c r="B123" s="11">
        <f>B122+1</f>
        <v>73</v>
      </c>
      <c r="C123" s="15" t="s">
        <v>79</v>
      </c>
      <c r="D123" s="3" t="s">
        <v>67</v>
      </c>
      <c r="E123" s="3">
        <v>1.75</v>
      </c>
      <c r="F123" s="4">
        <v>10</v>
      </c>
      <c r="G123" s="69"/>
      <c r="H123" s="29">
        <f t="shared" si="5"/>
        <v>0</v>
      </c>
      <c r="I123" s="71"/>
      <c r="J123" s="49"/>
    </row>
    <row r="124" spans="1:10" ht="19.5" customHeight="1">
      <c r="A124" s="92"/>
      <c r="B124" s="81" t="s">
        <v>80</v>
      </c>
      <c r="C124" s="82"/>
      <c r="D124" s="82"/>
      <c r="E124" s="82"/>
      <c r="F124" s="82"/>
      <c r="G124" s="82"/>
      <c r="H124" s="82"/>
      <c r="I124" s="83"/>
      <c r="J124" s="49"/>
    </row>
    <row r="125" spans="1:56" s="26" customFormat="1" ht="30" customHeight="1" hidden="1">
      <c r="A125" s="92"/>
      <c r="B125" s="20"/>
      <c r="C125" s="17" t="s">
        <v>2</v>
      </c>
      <c r="D125" s="17" t="s">
        <v>10</v>
      </c>
      <c r="E125" s="17" t="s">
        <v>81</v>
      </c>
      <c r="F125" s="17" t="s">
        <v>5</v>
      </c>
      <c r="G125" s="10" t="s">
        <v>134</v>
      </c>
      <c r="H125" s="1" t="s">
        <v>133</v>
      </c>
      <c r="I125" s="2" t="s">
        <v>132</v>
      </c>
      <c r="J125" s="49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</row>
    <row r="126" spans="1:10" ht="27" customHeight="1" thickBot="1">
      <c r="A126" s="92"/>
      <c r="B126" s="14">
        <f>B123+1</f>
        <v>74</v>
      </c>
      <c r="C126" s="15" t="s">
        <v>82</v>
      </c>
      <c r="D126" s="3" t="s">
        <v>83</v>
      </c>
      <c r="E126" s="3">
        <v>2</v>
      </c>
      <c r="F126" s="4">
        <v>10</v>
      </c>
      <c r="G126" s="69"/>
      <c r="H126" s="29">
        <f>IF(G126*E126&gt;F126,F126,G126*E126)</f>
        <v>0</v>
      </c>
      <c r="I126" s="71"/>
      <c r="J126" s="49"/>
    </row>
    <row r="127" spans="1:10" ht="30" customHeight="1">
      <c r="A127" s="92"/>
      <c r="B127" s="78" t="s">
        <v>198</v>
      </c>
      <c r="C127" s="79"/>
      <c r="D127" s="79"/>
      <c r="E127" s="79"/>
      <c r="F127" s="79"/>
      <c r="G127" s="79"/>
      <c r="H127" s="79"/>
      <c r="I127" s="80"/>
      <c r="J127" s="49"/>
    </row>
    <row r="128" spans="1:10" ht="19.5" customHeight="1">
      <c r="A128" s="92"/>
      <c r="B128" s="81" t="s">
        <v>84</v>
      </c>
      <c r="C128" s="82"/>
      <c r="D128" s="82"/>
      <c r="E128" s="82"/>
      <c r="F128" s="82"/>
      <c r="G128" s="82"/>
      <c r="H128" s="82"/>
      <c r="I128" s="83"/>
      <c r="J128" s="49"/>
    </row>
    <row r="129" spans="1:56" s="26" customFormat="1" ht="30" customHeight="1" hidden="1">
      <c r="A129" s="92"/>
      <c r="B129" s="20"/>
      <c r="C129" s="17" t="s">
        <v>2</v>
      </c>
      <c r="D129" s="17" t="s">
        <v>55</v>
      </c>
      <c r="E129" s="17" t="s">
        <v>85</v>
      </c>
      <c r="F129" s="17" t="s">
        <v>5</v>
      </c>
      <c r="G129" s="10" t="s">
        <v>134</v>
      </c>
      <c r="H129" s="1" t="s">
        <v>133</v>
      </c>
      <c r="I129" s="2" t="s">
        <v>132</v>
      </c>
      <c r="J129" s="49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</row>
    <row r="130" spans="1:10" ht="27" customHeight="1">
      <c r="A130" s="92"/>
      <c r="B130" s="14">
        <f>B126+1</f>
        <v>75</v>
      </c>
      <c r="C130" s="15" t="s">
        <v>86</v>
      </c>
      <c r="D130" s="3" t="s">
        <v>87</v>
      </c>
      <c r="E130" s="3">
        <v>0.4</v>
      </c>
      <c r="F130" s="4" t="s">
        <v>135</v>
      </c>
      <c r="G130" s="69"/>
      <c r="H130" s="29">
        <f>IF(G130*E130&gt;F130,F130,G130*E130)</f>
        <v>0</v>
      </c>
      <c r="I130" s="71"/>
      <c r="J130" s="49"/>
    </row>
    <row r="131" spans="1:10" ht="42.75" customHeight="1">
      <c r="A131" s="92"/>
      <c r="B131" s="14">
        <f>B130+1</f>
        <v>76</v>
      </c>
      <c r="C131" s="15" t="s">
        <v>88</v>
      </c>
      <c r="D131" s="3" t="s">
        <v>89</v>
      </c>
      <c r="E131" s="3">
        <v>0.2</v>
      </c>
      <c r="F131" s="4" t="s">
        <v>135</v>
      </c>
      <c r="G131" s="69"/>
      <c r="H131" s="29">
        <f>IF(G131*E131&gt;F131,F131,G131*E131)</f>
        <v>0</v>
      </c>
      <c r="I131" s="71"/>
      <c r="J131" s="49"/>
    </row>
    <row r="132" spans="1:10" ht="27" customHeight="1">
      <c r="A132" s="92"/>
      <c r="B132" s="14">
        <f>B131+1</f>
        <v>77</v>
      </c>
      <c r="C132" s="15" t="s">
        <v>90</v>
      </c>
      <c r="D132" s="3" t="s">
        <v>91</v>
      </c>
      <c r="E132" s="3">
        <v>0.4</v>
      </c>
      <c r="F132" s="4" t="s">
        <v>135</v>
      </c>
      <c r="G132" s="69"/>
      <c r="H132" s="29">
        <f>IF(G132*E132&gt;F132,F132,G132*E132)</f>
        <v>0</v>
      </c>
      <c r="I132" s="71"/>
      <c r="J132" s="49"/>
    </row>
    <row r="133" spans="1:10" ht="27" customHeight="1">
      <c r="A133" s="92"/>
      <c r="B133" s="14">
        <f>B132+1</f>
        <v>78</v>
      </c>
      <c r="C133" s="15" t="s">
        <v>92</v>
      </c>
      <c r="D133" s="3" t="s">
        <v>91</v>
      </c>
      <c r="E133" s="3">
        <v>0.2</v>
      </c>
      <c r="F133" s="4" t="s">
        <v>135</v>
      </c>
      <c r="G133" s="69"/>
      <c r="H133" s="29">
        <f>IF(G133*E133&gt;F133,F133,G133*E133)</f>
        <v>0</v>
      </c>
      <c r="I133" s="71"/>
      <c r="J133" s="49"/>
    </row>
    <row r="134" spans="1:10" ht="19.5" customHeight="1">
      <c r="A134" s="92"/>
      <c r="B134" s="81" t="s">
        <v>180</v>
      </c>
      <c r="C134" s="82"/>
      <c r="D134" s="82"/>
      <c r="E134" s="82"/>
      <c r="F134" s="82"/>
      <c r="G134" s="82"/>
      <c r="H134" s="82"/>
      <c r="I134" s="83"/>
      <c r="J134" s="49"/>
    </row>
    <row r="135" spans="1:56" s="26" customFormat="1" ht="30" customHeight="1" hidden="1">
      <c r="A135" s="92"/>
      <c r="B135" s="20"/>
      <c r="C135" s="17" t="s">
        <v>2</v>
      </c>
      <c r="D135" s="17" t="s">
        <v>6</v>
      </c>
      <c r="E135" s="17" t="s">
        <v>56</v>
      </c>
      <c r="F135" s="17" t="s">
        <v>5</v>
      </c>
      <c r="G135" s="10" t="s">
        <v>134</v>
      </c>
      <c r="H135" s="1" t="s">
        <v>133</v>
      </c>
      <c r="I135" s="2" t="s">
        <v>132</v>
      </c>
      <c r="J135" s="49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</row>
    <row r="136" spans="1:10" ht="27" customHeight="1">
      <c r="A136" s="92"/>
      <c r="B136" s="14">
        <f>B133+1</f>
        <v>79</v>
      </c>
      <c r="C136" s="15" t="s">
        <v>93</v>
      </c>
      <c r="D136" s="3" t="s">
        <v>87</v>
      </c>
      <c r="E136" s="3">
        <v>0.2</v>
      </c>
      <c r="F136" s="4" t="s">
        <v>135</v>
      </c>
      <c r="G136" s="69"/>
      <c r="H136" s="29">
        <f>IF(G136*E136&gt;F136,F136,G136*E136)</f>
        <v>0</v>
      </c>
      <c r="I136" s="71"/>
      <c r="J136" s="49"/>
    </row>
    <row r="137" spans="1:10" ht="38.25">
      <c r="A137" s="92"/>
      <c r="B137" s="14">
        <f>B136+1</f>
        <v>80</v>
      </c>
      <c r="C137" s="15" t="s">
        <v>88</v>
      </c>
      <c r="D137" s="3" t="s">
        <v>89</v>
      </c>
      <c r="E137" s="3">
        <v>0.1</v>
      </c>
      <c r="F137" s="4" t="s">
        <v>135</v>
      </c>
      <c r="G137" s="69"/>
      <c r="H137" s="29">
        <f>IF(G137*E137&gt;F137,F137,G137*E137)</f>
        <v>0</v>
      </c>
      <c r="I137" s="71"/>
      <c r="J137" s="49"/>
    </row>
    <row r="138" spans="1:10" ht="27" customHeight="1">
      <c r="A138" s="92"/>
      <c r="B138" s="14">
        <f>B137+1</f>
        <v>81</v>
      </c>
      <c r="C138" s="15" t="s">
        <v>90</v>
      </c>
      <c r="D138" s="3" t="s">
        <v>91</v>
      </c>
      <c r="E138" s="3">
        <v>0.2</v>
      </c>
      <c r="F138" s="4" t="s">
        <v>135</v>
      </c>
      <c r="G138" s="69"/>
      <c r="H138" s="29">
        <f>IF(G138*E138&gt;F138,F138,G138*E138)</f>
        <v>0</v>
      </c>
      <c r="I138" s="71"/>
      <c r="J138" s="49"/>
    </row>
    <row r="139" spans="1:10" ht="27" customHeight="1" thickBot="1">
      <c r="A139" s="92"/>
      <c r="B139" s="14">
        <f>B138+1</f>
        <v>82</v>
      </c>
      <c r="C139" s="15" t="s">
        <v>92</v>
      </c>
      <c r="D139" s="3" t="s">
        <v>91</v>
      </c>
      <c r="E139" s="3">
        <v>0.1</v>
      </c>
      <c r="F139" s="4" t="s">
        <v>135</v>
      </c>
      <c r="G139" s="69"/>
      <c r="H139" s="29">
        <f>IF(G139*E139&gt;F139,F139,G139*E139)</f>
        <v>0</v>
      </c>
      <c r="I139" s="71"/>
      <c r="J139" s="49"/>
    </row>
    <row r="140" spans="1:10" ht="30" customHeight="1">
      <c r="A140" s="92"/>
      <c r="B140" s="78" t="s">
        <v>234</v>
      </c>
      <c r="C140" s="79"/>
      <c r="D140" s="79"/>
      <c r="E140" s="79"/>
      <c r="F140" s="79"/>
      <c r="G140" s="79"/>
      <c r="H140" s="79"/>
      <c r="I140" s="80"/>
      <c r="J140" s="49"/>
    </row>
    <row r="141" spans="1:10" ht="19.5" customHeight="1">
      <c r="A141" s="92"/>
      <c r="B141" s="81" t="s">
        <v>200</v>
      </c>
      <c r="C141" s="82"/>
      <c r="D141" s="82"/>
      <c r="E141" s="82"/>
      <c r="F141" s="82"/>
      <c r="G141" s="82"/>
      <c r="H141" s="82"/>
      <c r="I141" s="83"/>
      <c r="J141" s="49"/>
    </row>
    <row r="142" spans="1:56" s="26" customFormat="1" ht="30" customHeight="1" hidden="1">
      <c r="A142" s="92"/>
      <c r="B142" s="20"/>
      <c r="C142" s="17" t="s">
        <v>2</v>
      </c>
      <c r="D142" s="17" t="s">
        <v>6</v>
      </c>
      <c r="E142" s="17" t="s">
        <v>85</v>
      </c>
      <c r="F142" s="17" t="s">
        <v>5</v>
      </c>
      <c r="G142" s="10" t="s">
        <v>134</v>
      </c>
      <c r="H142" s="1" t="s">
        <v>133</v>
      </c>
      <c r="I142" s="2" t="s">
        <v>132</v>
      </c>
      <c r="J142" s="49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</row>
    <row r="143" spans="1:10" ht="27" customHeight="1">
      <c r="A143" s="92"/>
      <c r="B143" s="14">
        <f>B139+1</f>
        <v>83</v>
      </c>
      <c r="C143" s="15" t="s">
        <v>203</v>
      </c>
      <c r="D143" s="3" t="s">
        <v>94</v>
      </c>
      <c r="E143" s="3">
        <v>0.3</v>
      </c>
      <c r="F143" s="4" t="s">
        <v>135</v>
      </c>
      <c r="G143" s="69"/>
      <c r="H143" s="29">
        <f>IF(G143*E143&gt;F143,F143,G143*E143)</f>
        <v>0</v>
      </c>
      <c r="I143" s="71"/>
      <c r="J143" s="49"/>
    </row>
    <row r="144" spans="1:10" ht="27" customHeight="1" thickBot="1">
      <c r="A144" s="92"/>
      <c r="B144" s="14">
        <f>B143+1</f>
        <v>84</v>
      </c>
      <c r="C144" s="15" t="s">
        <v>201</v>
      </c>
      <c r="D144" s="3" t="s">
        <v>94</v>
      </c>
      <c r="E144" s="3">
        <v>1.1</v>
      </c>
      <c r="F144" s="4" t="s">
        <v>135</v>
      </c>
      <c r="G144" s="69"/>
      <c r="H144" s="29">
        <f>IF(G144*E144&gt;F144,F144,G144*E144)</f>
        <v>0</v>
      </c>
      <c r="I144" s="71"/>
      <c r="J144" s="49"/>
    </row>
    <row r="145" spans="1:10" ht="30" customHeight="1">
      <c r="A145" s="92"/>
      <c r="B145" s="78" t="s">
        <v>144</v>
      </c>
      <c r="C145" s="79"/>
      <c r="D145" s="79"/>
      <c r="E145" s="79"/>
      <c r="F145" s="79"/>
      <c r="G145" s="79"/>
      <c r="H145" s="79"/>
      <c r="I145" s="80"/>
      <c r="J145" s="49"/>
    </row>
    <row r="146" spans="1:10" ht="19.5" customHeight="1">
      <c r="A146" s="92"/>
      <c r="B146" s="81" t="s">
        <v>196</v>
      </c>
      <c r="C146" s="82"/>
      <c r="D146" s="82"/>
      <c r="E146" s="82"/>
      <c r="F146" s="82"/>
      <c r="G146" s="82"/>
      <c r="H146" s="82"/>
      <c r="I146" s="83"/>
      <c r="J146" s="49"/>
    </row>
    <row r="147" spans="1:56" s="26" customFormat="1" ht="30" customHeight="1" hidden="1">
      <c r="A147" s="92"/>
      <c r="B147" s="20"/>
      <c r="C147" s="17" t="s">
        <v>2</v>
      </c>
      <c r="D147" s="17" t="s">
        <v>10</v>
      </c>
      <c r="E147" s="17" t="s">
        <v>85</v>
      </c>
      <c r="F147" s="17" t="s">
        <v>5</v>
      </c>
      <c r="G147" s="10" t="s">
        <v>134</v>
      </c>
      <c r="H147" s="1" t="s">
        <v>133</v>
      </c>
      <c r="I147" s="2" t="s">
        <v>132</v>
      </c>
      <c r="J147" s="49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</row>
    <row r="148" spans="1:10" ht="27" customHeight="1">
      <c r="A148" s="92"/>
      <c r="B148" s="14">
        <f>B144+1</f>
        <v>85</v>
      </c>
      <c r="C148" s="15" t="s">
        <v>98</v>
      </c>
      <c r="D148" s="5" t="s">
        <v>181</v>
      </c>
      <c r="E148" s="3">
        <v>1</v>
      </c>
      <c r="F148" s="4" t="s">
        <v>135</v>
      </c>
      <c r="G148" s="69"/>
      <c r="H148" s="29">
        <f>IF(G148*E148&gt;F148,F148,G148*E148)</f>
        <v>0</v>
      </c>
      <c r="I148" s="71"/>
      <c r="J148" s="49"/>
    </row>
    <row r="149" spans="1:10" ht="27" customHeight="1">
      <c r="A149" s="92"/>
      <c r="B149" s="14">
        <f>B148+1</f>
        <v>86</v>
      </c>
      <c r="C149" s="15" t="s">
        <v>145</v>
      </c>
      <c r="D149" s="5" t="s">
        <v>181</v>
      </c>
      <c r="E149" s="3">
        <v>0.5</v>
      </c>
      <c r="F149" s="4" t="s">
        <v>135</v>
      </c>
      <c r="G149" s="69"/>
      <c r="H149" s="29">
        <f>IF(G149*E149&gt;F149,F149,G149*E149)</f>
        <v>0</v>
      </c>
      <c r="I149" s="71"/>
      <c r="J149" s="49"/>
    </row>
    <row r="150" spans="1:10" ht="19.5" customHeight="1">
      <c r="A150" s="92"/>
      <c r="B150" s="81" t="s">
        <v>99</v>
      </c>
      <c r="C150" s="82"/>
      <c r="D150" s="82"/>
      <c r="E150" s="82"/>
      <c r="F150" s="82"/>
      <c r="G150" s="82"/>
      <c r="H150" s="82"/>
      <c r="I150" s="83"/>
      <c r="J150" s="49"/>
    </row>
    <row r="151" spans="1:56" s="26" customFormat="1" ht="30" customHeight="1" hidden="1">
      <c r="A151" s="92"/>
      <c r="B151" s="20"/>
      <c r="C151" s="17" t="s">
        <v>2</v>
      </c>
      <c r="D151" s="17" t="s">
        <v>10</v>
      </c>
      <c r="E151" s="17" t="s">
        <v>85</v>
      </c>
      <c r="F151" s="17" t="s">
        <v>5</v>
      </c>
      <c r="G151" s="10" t="s">
        <v>134</v>
      </c>
      <c r="H151" s="1" t="s">
        <v>133</v>
      </c>
      <c r="I151" s="2" t="s">
        <v>132</v>
      </c>
      <c r="J151" s="49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</row>
    <row r="152" spans="1:10" ht="27" customHeight="1">
      <c r="A152" s="92"/>
      <c r="B152" s="14">
        <f>B149+1</f>
        <v>87</v>
      </c>
      <c r="C152" s="15" t="s">
        <v>100</v>
      </c>
      <c r="D152" s="5" t="s">
        <v>181</v>
      </c>
      <c r="E152" s="3">
        <v>1</v>
      </c>
      <c r="F152" s="4" t="s">
        <v>135</v>
      </c>
      <c r="G152" s="69"/>
      <c r="H152" s="29">
        <f>IF(G152*E152&gt;F152,F152,G152*E152)</f>
        <v>0</v>
      </c>
      <c r="I152" s="71"/>
      <c r="J152" s="49"/>
    </row>
    <row r="153" spans="1:10" ht="27" customHeight="1">
      <c r="A153" s="92"/>
      <c r="B153" s="14">
        <f>B152+1</f>
        <v>88</v>
      </c>
      <c r="C153" s="15" t="s">
        <v>146</v>
      </c>
      <c r="D153" s="5" t="s">
        <v>181</v>
      </c>
      <c r="E153" s="3">
        <v>0.5</v>
      </c>
      <c r="F153" s="4" t="s">
        <v>135</v>
      </c>
      <c r="G153" s="69"/>
      <c r="H153" s="29">
        <f>IF(G153*E153&gt;F153,F153,G153*E153)</f>
        <v>0</v>
      </c>
      <c r="I153" s="71"/>
      <c r="J153" s="49"/>
    </row>
    <row r="154" spans="1:10" ht="19.5" customHeight="1">
      <c r="A154" s="92"/>
      <c r="B154" s="81" t="s">
        <v>101</v>
      </c>
      <c r="C154" s="82"/>
      <c r="D154" s="82"/>
      <c r="E154" s="82"/>
      <c r="F154" s="82"/>
      <c r="G154" s="82"/>
      <c r="H154" s="82"/>
      <c r="I154" s="83"/>
      <c r="J154" s="49"/>
    </row>
    <row r="155" spans="1:56" s="26" customFormat="1" ht="30" customHeight="1" hidden="1">
      <c r="A155" s="92"/>
      <c r="B155" s="20"/>
      <c r="C155" s="17" t="s">
        <v>2</v>
      </c>
      <c r="D155" s="17" t="s">
        <v>10</v>
      </c>
      <c r="E155" s="17" t="s">
        <v>85</v>
      </c>
      <c r="F155" s="17" t="s">
        <v>5</v>
      </c>
      <c r="G155" s="10" t="s">
        <v>134</v>
      </c>
      <c r="H155" s="1" t="s">
        <v>133</v>
      </c>
      <c r="I155" s="2" t="s">
        <v>132</v>
      </c>
      <c r="J155" s="49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</row>
    <row r="156" spans="1:10" ht="27" customHeight="1">
      <c r="A156" s="92"/>
      <c r="B156" s="14">
        <f>B153+1</f>
        <v>89</v>
      </c>
      <c r="C156" s="15" t="s">
        <v>102</v>
      </c>
      <c r="D156" s="5" t="s">
        <v>181</v>
      </c>
      <c r="E156" s="3">
        <v>1</v>
      </c>
      <c r="F156" s="4" t="s">
        <v>135</v>
      </c>
      <c r="G156" s="69"/>
      <c r="H156" s="29">
        <f>IF(G156*E156&gt;F156,F156,G156*E156)</f>
        <v>0</v>
      </c>
      <c r="I156" s="71"/>
      <c r="J156" s="49"/>
    </row>
    <row r="157" spans="1:10" ht="27" customHeight="1">
      <c r="A157" s="92"/>
      <c r="B157" s="14">
        <f>B156+1</f>
        <v>90</v>
      </c>
      <c r="C157" s="15" t="s">
        <v>147</v>
      </c>
      <c r="D157" s="5" t="s">
        <v>181</v>
      </c>
      <c r="E157" s="3">
        <v>0.5</v>
      </c>
      <c r="F157" s="4" t="s">
        <v>135</v>
      </c>
      <c r="G157" s="69"/>
      <c r="H157" s="29">
        <f>IF(G157*E157&gt;F157,F157,G157*E157)</f>
        <v>0</v>
      </c>
      <c r="I157" s="71"/>
      <c r="J157" s="49"/>
    </row>
    <row r="158" spans="1:10" ht="19.5" customHeight="1">
      <c r="A158" s="92"/>
      <c r="B158" s="81" t="s">
        <v>103</v>
      </c>
      <c r="C158" s="82"/>
      <c r="D158" s="82"/>
      <c r="E158" s="82"/>
      <c r="F158" s="82"/>
      <c r="G158" s="82"/>
      <c r="H158" s="82"/>
      <c r="I158" s="83"/>
      <c r="J158" s="49"/>
    </row>
    <row r="159" spans="1:10" ht="30" customHeight="1" hidden="1">
      <c r="A159" s="92"/>
      <c r="B159" s="20"/>
      <c r="C159" s="17" t="s">
        <v>2</v>
      </c>
      <c r="D159" s="17" t="s">
        <v>10</v>
      </c>
      <c r="E159" s="17" t="s">
        <v>85</v>
      </c>
      <c r="F159" s="17" t="s">
        <v>5</v>
      </c>
      <c r="G159" s="10" t="s">
        <v>134</v>
      </c>
      <c r="H159" s="1" t="s">
        <v>133</v>
      </c>
      <c r="I159" s="2" t="s">
        <v>132</v>
      </c>
      <c r="J159" s="49"/>
    </row>
    <row r="160" spans="1:10" ht="27" customHeight="1">
      <c r="A160" s="92"/>
      <c r="B160" s="14">
        <f>B157+1</f>
        <v>91</v>
      </c>
      <c r="C160" s="15" t="s">
        <v>104</v>
      </c>
      <c r="D160" s="5" t="s">
        <v>181</v>
      </c>
      <c r="E160" s="3">
        <v>0.5</v>
      </c>
      <c r="F160" s="4" t="s">
        <v>135</v>
      </c>
      <c r="G160" s="69"/>
      <c r="H160" s="29">
        <f>IF(G160*E160&gt;F160,F160,G160*E160)</f>
        <v>0</v>
      </c>
      <c r="I160" s="71"/>
      <c r="J160" s="49"/>
    </row>
    <row r="161" spans="1:10" ht="27" customHeight="1" thickBot="1">
      <c r="A161" s="92"/>
      <c r="B161" s="14">
        <f>B160+1</f>
        <v>92</v>
      </c>
      <c r="C161" s="15" t="s">
        <v>148</v>
      </c>
      <c r="D161" s="5" t="s">
        <v>181</v>
      </c>
      <c r="E161" s="3">
        <v>0.25</v>
      </c>
      <c r="F161" s="4" t="s">
        <v>135</v>
      </c>
      <c r="G161" s="69"/>
      <c r="H161" s="27">
        <f>IF(G161*E161&gt;F161,F161,G161*E161)</f>
        <v>0</v>
      </c>
      <c r="I161" s="71"/>
      <c r="J161" s="49"/>
    </row>
    <row r="162" spans="1:10" ht="30" customHeight="1">
      <c r="A162" s="92"/>
      <c r="B162" s="78" t="s">
        <v>105</v>
      </c>
      <c r="C162" s="79"/>
      <c r="D162" s="79"/>
      <c r="E162" s="79"/>
      <c r="F162" s="79"/>
      <c r="G162" s="79"/>
      <c r="H162" s="79"/>
      <c r="I162" s="80"/>
      <c r="J162" s="49"/>
    </row>
    <row r="163" spans="1:56" s="26" customFormat="1" ht="30" customHeight="1" hidden="1">
      <c r="A163" s="92"/>
      <c r="B163" s="20"/>
      <c r="C163" s="17" t="s">
        <v>2</v>
      </c>
      <c r="D163" s="17" t="s">
        <v>10</v>
      </c>
      <c r="E163" s="17" t="s">
        <v>106</v>
      </c>
      <c r="F163" s="17" t="s">
        <v>5</v>
      </c>
      <c r="G163" s="10" t="s">
        <v>134</v>
      </c>
      <c r="H163" s="1" t="s">
        <v>133</v>
      </c>
      <c r="I163" s="2" t="s">
        <v>132</v>
      </c>
      <c r="J163" s="49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</row>
    <row r="164" spans="1:10" ht="27" customHeight="1">
      <c r="A164" s="92"/>
      <c r="B164" s="14">
        <f>B161+1</f>
        <v>93</v>
      </c>
      <c r="C164" s="15" t="s">
        <v>107</v>
      </c>
      <c r="D164" s="3" t="s">
        <v>108</v>
      </c>
      <c r="E164" s="3">
        <v>1</v>
      </c>
      <c r="F164" s="4" t="s">
        <v>135</v>
      </c>
      <c r="G164" s="69"/>
      <c r="H164" s="29">
        <f>IF(G164*E164&gt;F164,F164,G164*E164)</f>
        <v>0</v>
      </c>
      <c r="I164" s="71"/>
      <c r="J164" s="49"/>
    </row>
    <row r="165" spans="1:10" ht="27" customHeight="1">
      <c r="A165" s="92"/>
      <c r="B165" s="14">
        <f>B164+1</f>
        <v>94</v>
      </c>
      <c r="C165" s="13" t="s">
        <v>182</v>
      </c>
      <c r="D165" s="3" t="s">
        <v>108</v>
      </c>
      <c r="E165" s="3">
        <v>0.5</v>
      </c>
      <c r="F165" s="4" t="s">
        <v>135</v>
      </c>
      <c r="G165" s="69"/>
      <c r="H165" s="27">
        <f>IF(G165*E165&gt;F165,F165,G165*E165)</f>
        <v>0</v>
      </c>
      <c r="I165" s="71"/>
      <c r="J165" s="49"/>
    </row>
    <row r="166" spans="1:56" s="26" customFormat="1" ht="30" customHeight="1" hidden="1">
      <c r="A166" s="92"/>
      <c r="B166" s="20"/>
      <c r="C166" s="17" t="s">
        <v>2</v>
      </c>
      <c r="D166" s="17" t="s">
        <v>10</v>
      </c>
      <c r="E166" s="17" t="s">
        <v>106</v>
      </c>
      <c r="F166" s="17" t="s">
        <v>5</v>
      </c>
      <c r="G166" s="10" t="s">
        <v>134</v>
      </c>
      <c r="H166" s="1" t="s">
        <v>133</v>
      </c>
      <c r="I166" s="72" t="s">
        <v>132</v>
      </c>
      <c r="J166" s="49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</row>
    <row r="167" spans="1:10" ht="27" customHeight="1">
      <c r="A167" s="92"/>
      <c r="B167" s="14">
        <f>B165+1</f>
        <v>95</v>
      </c>
      <c r="C167" s="13" t="s">
        <v>149</v>
      </c>
      <c r="D167" s="3" t="s">
        <v>108</v>
      </c>
      <c r="E167" s="3">
        <v>0.25</v>
      </c>
      <c r="F167" s="4" t="s">
        <v>135</v>
      </c>
      <c r="G167" s="69"/>
      <c r="H167" s="29">
        <f>IF(G167*E167&gt;F167,F167,G167*E167)</f>
        <v>0</v>
      </c>
      <c r="I167" s="71"/>
      <c r="J167" s="49"/>
    </row>
    <row r="168" spans="1:10" ht="27" customHeight="1">
      <c r="A168" s="92"/>
      <c r="B168" s="14">
        <f>B167+1</f>
        <v>96</v>
      </c>
      <c r="C168" s="15" t="s">
        <v>109</v>
      </c>
      <c r="D168" s="3" t="s">
        <v>108</v>
      </c>
      <c r="E168" s="3">
        <v>0.15</v>
      </c>
      <c r="F168" s="4" t="s">
        <v>135</v>
      </c>
      <c r="G168" s="69"/>
      <c r="H168" s="27">
        <f>IF(G168*E168&gt;F168,F168,G168*E168)</f>
        <v>0</v>
      </c>
      <c r="I168" s="71"/>
      <c r="J168" s="49"/>
    </row>
    <row r="169" spans="1:10" ht="27" customHeight="1">
      <c r="A169" s="92"/>
      <c r="B169" s="14">
        <f>B168+1</f>
        <v>97</v>
      </c>
      <c r="C169" s="15" t="s">
        <v>153</v>
      </c>
      <c r="D169" s="3" t="s">
        <v>108</v>
      </c>
      <c r="E169" s="3">
        <v>0.1</v>
      </c>
      <c r="F169" s="4" t="s">
        <v>135</v>
      </c>
      <c r="G169" s="69"/>
      <c r="H169" s="27">
        <f>IF(G169*E169&gt;F169,F169,G169*E169)</f>
        <v>0</v>
      </c>
      <c r="I169" s="71"/>
      <c r="J169" s="49"/>
    </row>
    <row r="170" spans="1:10" ht="27" customHeight="1" thickBot="1">
      <c r="A170" s="92"/>
      <c r="B170" s="14">
        <f>B169+1</f>
        <v>98</v>
      </c>
      <c r="C170" s="15" t="s">
        <v>230</v>
      </c>
      <c r="D170" s="3" t="s">
        <v>108</v>
      </c>
      <c r="E170" s="3">
        <v>0.5</v>
      </c>
      <c r="F170" s="4" t="s">
        <v>135</v>
      </c>
      <c r="G170" s="69"/>
      <c r="H170" s="27">
        <f>IF(G170*E170&gt;F170,F170,G170*E170)</f>
        <v>0</v>
      </c>
      <c r="I170" s="71"/>
      <c r="J170" s="49"/>
    </row>
    <row r="171" spans="1:10" ht="30" customHeight="1">
      <c r="A171" s="92"/>
      <c r="B171" s="106" t="s">
        <v>235</v>
      </c>
      <c r="C171" s="107"/>
      <c r="D171" s="107"/>
      <c r="E171" s="107"/>
      <c r="F171" s="107"/>
      <c r="G171" s="107"/>
      <c r="H171" s="107"/>
      <c r="I171" s="108"/>
      <c r="J171" s="49"/>
    </row>
    <row r="172" spans="1:56" s="26" customFormat="1" ht="30" customHeight="1" hidden="1">
      <c r="A172" s="92"/>
      <c r="B172" s="20"/>
      <c r="C172" s="17" t="s">
        <v>2</v>
      </c>
      <c r="D172" s="17" t="s">
        <v>6</v>
      </c>
      <c r="E172" s="17" t="s">
        <v>85</v>
      </c>
      <c r="F172" s="17" t="s">
        <v>5</v>
      </c>
      <c r="G172" s="10" t="s">
        <v>134</v>
      </c>
      <c r="H172" s="1" t="s">
        <v>133</v>
      </c>
      <c r="I172" s="2" t="s">
        <v>132</v>
      </c>
      <c r="J172" s="49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</row>
    <row r="173" spans="1:10" ht="27" customHeight="1">
      <c r="A173" s="92"/>
      <c r="B173" s="14">
        <f>B170+1</f>
        <v>99</v>
      </c>
      <c r="C173" s="15" t="s">
        <v>202</v>
      </c>
      <c r="D173" s="3" t="s">
        <v>95</v>
      </c>
      <c r="E173" s="3">
        <v>1</v>
      </c>
      <c r="F173" s="4" t="s">
        <v>135</v>
      </c>
      <c r="G173" s="69"/>
      <c r="H173" s="29">
        <f>IF(G173*E173&gt;F173,F173,G173*E173)</f>
        <v>0</v>
      </c>
      <c r="I173" s="71"/>
      <c r="J173" s="49"/>
    </row>
    <row r="174" spans="1:10" ht="27" customHeight="1" thickBot="1">
      <c r="A174" s="92"/>
      <c r="B174" s="14">
        <f>B173+1</f>
        <v>100</v>
      </c>
      <c r="C174" s="15" t="s">
        <v>96</v>
      </c>
      <c r="D174" s="3" t="s">
        <v>97</v>
      </c>
      <c r="E174" s="3">
        <v>2</v>
      </c>
      <c r="F174" s="4" t="s">
        <v>135</v>
      </c>
      <c r="G174" s="69"/>
      <c r="H174" s="27">
        <f>IF(G174*E174&gt;F174,F174,G174*E174)</f>
        <v>0</v>
      </c>
      <c r="I174" s="71"/>
      <c r="J174" s="49"/>
    </row>
    <row r="175" spans="1:10" ht="30" customHeight="1">
      <c r="A175" s="92"/>
      <c r="B175" s="78" t="s">
        <v>199</v>
      </c>
      <c r="C175" s="79"/>
      <c r="D175" s="79"/>
      <c r="E175" s="79"/>
      <c r="F175" s="79"/>
      <c r="G175" s="79"/>
      <c r="H175" s="79"/>
      <c r="I175" s="80"/>
      <c r="J175" s="49"/>
    </row>
    <row r="176" spans="1:10" ht="19.5" customHeight="1">
      <c r="A176" s="92"/>
      <c r="B176" s="81" t="s">
        <v>111</v>
      </c>
      <c r="C176" s="82"/>
      <c r="D176" s="82"/>
      <c r="E176" s="82"/>
      <c r="F176" s="82"/>
      <c r="G176" s="82"/>
      <c r="H176" s="82"/>
      <c r="I176" s="83"/>
      <c r="J176" s="49"/>
    </row>
    <row r="177" spans="1:56" s="26" customFormat="1" ht="30" customHeight="1" hidden="1">
      <c r="A177" s="92"/>
      <c r="B177" s="20"/>
      <c r="C177" s="17" t="s">
        <v>2</v>
      </c>
      <c r="D177" s="17" t="s">
        <v>3</v>
      </c>
      <c r="E177" s="17" t="s">
        <v>4</v>
      </c>
      <c r="F177" s="17" t="s">
        <v>5</v>
      </c>
      <c r="G177" s="10" t="s">
        <v>134</v>
      </c>
      <c r="H177" s="1" t="s">
        <v>133</v>
      </c>
      <c r="I177" s="2" t="s">
        <v>132</v>
      </c>
      <c r="J177" s="49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</row>
    <row r="178" spans="1:56" s="28" customFormat="1" ht="27" customHeight="1">
      <c r="A178" s="92"/>
      <c r="B178" s="14">
        <f>B174+1</f>
        <v>101</v>
      </c>
      <c r="C178" s="16" t="s">
        <v>112</v>
      </c>
      <c r="D178" s="8" t="s">
        <v>0</v>
      </c>
      <c r="E178" s="22">
        <f>10/48</f>
        <v>0.20833333333333334</v>
      </c>
      <c r="F178" s="9">
        <v>10</v>
      </c>
      <c r="G178" s="69"/>
      <c r="H178" s="77">
        <f>E178*G178</f>
        <v>0</v>
      </c>
      <c r="I178" s="73"/>
      <c r="J178" s="49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</row>
    <row r="179" spans="1:56" s="28" customFormat="1" ht="27" customHeight="1">
      <c r="A179" s="92"/>
      <c r="B179" s="14">
        <f>B178+1</f>
        <v>102</v>
      </c>
      <c r="C179" s="16" t="s">
        <v>113</v>
      </c>
      <c r="D179" s="8" t="s">
        <v>0</v>
      </c>
      <c r="E179" s="22">
        <f>10/(6*12)</f>
        <v>0.1388888888888889</v>
      </c>
      <c r="F179" s="9">
        <v>10</v>
      </c>
      <c r="G179" s="69"/>
      <c r="H179" s="77">
        <f>IF(G179*E179&gt;F179,F179,G179*E179)</f>
        <v>0</v>
      </c>
      <c r="I179" s="73"/>
      <c r="J179" s="49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</row>
    <row r="180" spans="1:56" s="28" customFormat="1" ht="38.25">
      <c r="A180" s="92"/>
      <c r="B180" s="14">
        <f>B179+1</f>
        <v>103</v>
      </c>
      <c r="C180" s="16" t="s">
        <v>211</v>
      </c>
      <c r="D180" s="8" t="s">
        <v>0</v>
      </c>
      <c r="E180" s="22">
        <f>10/(8*12)</f>
        <v>0.10416666666666667</v>
      </c>
      <c r="F180" s="9">
        <v>10</v>
      </c>
      <c r="G180" s="69"/>
      <c r="H180" s="77">
        <f>IF(G180*E180&gt;F180,F180,G180*E180)</f>
        <v>0</v>
      </c>
      <c r="I180" s="73"/>
      <c r="J180" s="4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</row>
    <row r="181" spans="1:56" s="28" customFormat="1" ht="27" customHeight="1">
      <c r="A181" s="92"/>
      <c r="B181" s="14">
        <f>B180+1</f>
        <v>104</v>
      </c>
      <c r="C181" s="16" t="s">
        <v>212</v>
      </c>
      <c r="D181" s="8" t="s">
        <v>0</v>
      </c>
      <c r="E181" s="22">
        <f>10/120</f>
        <v>0.08333333333333333</v>
      </c>
      <c r="F181" s="9">
        <v>10</v>
      </c>
      <c r="G181" s="69"/>
      <c r="H181" s="77">
        <f>IF(G181*E181&gt;F181,F181,G181*E181)</f>
        <v>0</v>
      </c>
      <c r="I181" s="73"/>
      <c r="J181" s="49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</row>
    <row r="182" spans="1:10" ht="19.5" customHeight="1">
      <c r="A182" s="92"/>
      <c r="B182" s="81" t="s">
        <v>114</v>
      </c>
      <c r="C182" s="82"/>
      <c r="D182" s="82"/>
      <c r="E182" s="82"/>
      <c r="F182" s="82"/>
      <c r="G182" s="82"/>
      <c r="H182" s="82"/>
      <c r="I182" s="83"/>
      <c r="J182" s="49"/>
    </row>
    <row r="183" spans="1:56" s="26" customFormat="1" ht="30" customHeight="1" hidden="1">
      <c r="A183" s="92"/>
      <c r="B183" s="20"/>
      <c r="C183" s="17" t="s">
        <v>2</v>
      </c>
      <c r="D183" s="17" t="s">
        <v>3</v>
      </c>
      <c r="E183" s="17" t="s">
        <v>4</v>
      </c>
      <c r="F183" s="17" t="s">
        <v>5</v>
      </c>
      <c r="G183" s="10" t="s">
        <v>134</v>
      </c>
      <c r="H183" s="1" t="s">
        <v>133</v>
      </c>
      <c r="I183" s="2" t="s">
        <v>132</v>
      </c>
      <c r="J183" s="49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</row>
    <row r="184" spans="1:56" s="28" customFormat="1" ht="27" customHeight="1">
      <c r="A184" s="92"/>
      <c r="B184" s="14">
        <f>B181+1</f>
        <v>105</v>
      </c>
      <c r="C184" s="18" t="s">
        <v>213</v>
      </c>
      <c r="D184" s="8" t="s">
        <v>0</v>
      </c>
      <c r="E184" s="8">
        <v>0.08</v>
      </c>
      <c r="F184" s="9">
        <v>10</v>
      </c>
      <c r="G184" s="69"/>
      <c r="H184" s="29">
        <f>IF(G184*E184&gt;F184,F184,G184*E184)</f>
        <v>0</v>
      </c>
      <c r="I184" s="73"/>
      <c r="J184" s="49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</row>
    <row r="185" spans="1:56" s="28" customFormat="1" ht="27" customHeight="1" thickBot="1">
      <c r="A185" s="92"/>
      <c r="B185" s="14">
        <f>B184+1</f>
        <v>106</v>
      </c>
      <c r="C185" s="18" t="s">
        <v>184</v>
      </c>
      <c r="D185" s="8" t="s">
        <v>0</v>
      </c>
      <c r="E185" s="8">
        <v>0.08</v>
      </c>
      <c r="F185" s="9">
        <v>10</v>
      </c>
      <c r="G185" s="69"/>
      <c r="H185" s="29">
        <f>IF(G185*E185&gt;F185,F185,G185*E185)</f>
        <v>0</v>
      </c>
      <c r="I185" s="73"/>
      <c r="J185" s="49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</row>
    <row r="186" spans="1:10" ht="30" customHeight="1">
      <c r="A186" s="92"/>
      <c r="B186" s="78" t="s">
        <v>204</v>
      </c>
      <c r="C186" s="79"/>
      <c r="D186" s="79"/>
      <c r="E186" s="79"/>
      <c r="F186" s="79"/>
      <c r="G186" s="79"/>
      <c r="H186" s="79"/>
      <c r="I186" s="80"/>
      <c r="J186" s="49"/>
    </row>
    <row r="187" spans="1:10" ht="19.5" customHeight="1">
      <c r="A187" s="92"/>
      <c r="B187" s="81" t="s">
        <v>115</v>
      </c>
      <c r="C187" s="82"/>
      <c r="D187" s="82"/>
      <c r="E187" s="82"/>
      <c r="F187" s="82"/>
      <c r="G187" s="82"/>
      <c r="H187" s="82"/>
      <c r="I187" s="83"/>
      <c r="J187" s="49"/>
    </row>
    <row r="188" spans="1:56" s="26" customFormat="1" ht="30" customHeight="1" hidden="1">
      <c r="A188" s="92"/>
      <c r="B188" s="20"/>
      <c r="C188" s="17" t="s">
        <v>2</v>
      </c>
      <c r="D188" s="17" t="s">
        <v>10</v>
      </c>
      <c r="E188" s="17" t="s">
        <v>116</v>
      </c>
      <c r="F188" s="17" t="s">
        <v>5</v>
      </c>
      <c r="G188" s="10" t="s">
        <v>134</v>
      </c>
      <c r="H188" s="1" t="s">
        <v>133</v>
      </c>
      <c r="I188" s="2" t="s">
        <v>132</v>
      </c>
      <c r="J188" s="49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</row>
    <row r="189" spans="1:10" ht="27" customHeight="1">
      <c r="A189" s="92"/>
      <c r="B189" s="14">
        <f>B185+1</f>
        <v>107</v>
      </c>
      <c r="C189" s="15" t="s">
        <v>119</v>
      </c>
      <c r="D189" s="3" t="s">
        <v>118</v>
      </c>
      <c r="E189" s="8">
        <v>1.5</v>
      </c>
      <c r="F189" s="4" t="s">
        <v>135</v>
      </c>
      <c r="G189" s="69"/>
      <c r="H189" s="29">
        <f>IF(G189*E189&gt;F189,F189,G189*E189)</f>
        <v>0</v>
      </c>
      <c r="I189" s="71"/>
      <c r="J189" s="49"/>
    </row>
    <row r="190" spans="1:10" ht="27" customHeight="1">
      <c r="A190" s="92"/>
      <c r="B190" s="14">
        <f>B189+1</f>
        <v>108</v>
      </c>
      <c r="C190" s="15" t="s">
        <v>117</v>
      </c>
      <c r="D190" s="3" t="s">
        <v>118</v>
      </c>
      <c r="E190" s="8">
        <v>2</v>
      </c>
      <c r="F190" s="4" t="s">
        <v>135</v>
      </c>
      <c r="G190" s="69"/>
      <c r="H190" s="27">
        <f>IF(G190*E190&gt;F190,F190,G190*E190)</f>
        <v>0</v>
      </c>
      <c r="I190" s="71"/>
      <c r="J190" s="49"/>
    </row>
    <row r="191" spans="1:10" ht="27" customHeight="1">
      <c r="A191" s="92"/>
      <c r="B191" s="14">
        <f>B190+1</f>
        <v>109</v>
      </c>
      <c r="C191" s="15" t="s">
        <v>186</v>
      </c>
      <c r="D191" s="3" t="s">
        <v>118</v>
      </c>
      <c r="E191" s="8">
        <v>2</v>
      </c>
      <c r="F191" s="4" t="s">
        <v>135</v>
      </c>
      <c r="G191" s="69"/>
      <c r="H191" s="27">
        <f>IF(G191*E191&gt;F191,F191,G191*E191)</f>
        <v>0</v>
      </c>
      <c r="I191" s="71"/>
      <c r="J191" s="49"/>
    </row>
    <row r="192" spans="1:10" ht="27" customHeight="1">
      <c r="A192" s="92"/>
      <c r="B192" s="14">
        <f>B191+1</f>
        <v>110</v>
      </c>
      <c r="C192" s="15" t="s">
        <v>120</v>
      </c>
      <c r="D192" s="3" t="s">
        <v>118</v>
      </c>
      <c r="E192" s="8">
        <v>3</v>
      </c>
      <c r="F192" s="4" t="s">
        <v>135</v>
      </c>
      <c r="G192" s="69"/>
      <c r="H192" s="27">
        <f>IF(G192*E192&gt;F192,F192,G192*E192)</f>
        <v>0</v>
      </c>
      <c r="I192" s="71"/>
      <c r="J192" s="49"/>
    </row>
    <row r="193" spans="1:10" ht="27" customHeight="1">
      <c r="A193" s="92"/>
      <c r="B193" s="14">
        <f>B192+1</f>
        <v>111</v>
      </c>
      <c r="C193" s="13" t="s">
        <v>150</v>
      </c>
      <c r="D193" s="3" t="s">
        <v>118</v>
      </c>
      <c r="E193" s="8">
        <v>4</v>
      </c>
      <c r="F193" s="4" t="s">
        <v>135</v>
      </c>
      <c r="G193" s="69"/>
      <c r="H193" s="27">
        <f>IF(G193*E193&gt;F193,F193,G193*E193)</f>
        <v>0</v>
      </c>
      <c r="I193" s="71"/>
      <c r="J193" s="49"/>
    </row>
    <row r="194" spans="1:10" ht="19.5" customHeight="1">
      <c r="A194" s="92"/>
      <c r="B194" s="81" t="s">
        <v>121</v>
      </c>
      <c r="C194" s="82"/>
      <c r="D194" s="82"/>
      <c r="E194" s="82"/>
      <c r="F194" s="82"/>
      <c r="G194" s="82"/>
      <c r="H194" s="82"/>
      <c r="I194" s="83"/>
      <c r="J194" s="49"/>
    </row>
    <row r="195" spans="1:56" s="26" customFormat="1" ht="30" customHeight="1" hidden="1">
      <c r="A195" s="92"/>
      <c r="B195" s="20"/>
      <c r="C195" s="17" t="s">
        <v>2</v>
      </c>
      <c r="D195" s="17" t="s">
        <v>55</v>
      </c>
      <c r="E195" s="17" t="s">
        <v>122</v>
      </c>
      <c r="F195" s="17" t="s">
        <v>5</v>
      </c>
      <c r="G195" s="10" t="s">
        <v>134</v>
      </c>
      <c r="H195" s="1" t="s">
        <v>133</v>
      </c>
      <c r="I195" s="2" t="s">
        <v>132</v>
      </c>
      <c r="J195" s="49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</row>
    <row r="196" spans="1:56" s="28" customFormat="1" ht="27" customHeight="1">
      <c r="A196" s="92"/>
      <c r="B196" s="14">
        <f>B193+1</f>
        <v>112</v>
      </c>
      <c r="C196" s="18" t="s">
        <v>141</v>
      </c>
      <c r="D196" s="8" t="s">
        <v>123</v>
      </c>
      <c r="E196" s="8">
        <v>5</v>
      </c>
      <c r="F196" s="9" t="s">
        <v>135</v>
      </c>
      <c r="G196" s="69"/>
      <c r="H196" s="29">
        <f>IF(G196*E196&gt;F196,F196,G196*E196)</f>
        <v>0</v>
      </c>
      <c r="I196" s="73"/>
      <c r="J196" s="49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</row>
    <row r="197" spans="1:56" s="28" customFormat="1" ht="27" customHeight="1">
      <c r="A197" s="92"/>
      <c r="B197" s="14">
        <f>B196+1</f>
        <v>113</v>
      </c>
      <c r="C197" s="18" t="s">
        <v>140</v>
      </c>
      <c r="D197" s="8" t="s">
        <v>123</v>
      </c>
      <c r="E197" s="8">
        <v>7</v>
      </c>
      <c r="F197" s="9" t="s">
        <v>135</v>
      </c>
      <c r="G197" s="69"/>
      <c r="H197" s="29">
        <f>IF(G197*E197&gt;F197,F197,G197*E197)</f>
        <v>0</v>
      </c>
      <c r="I197" s="73"/>
      <c r="J197" s="49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</row>
    <row r="198" spans="1:10" ht="27" customHeight="1">
      <c r="A198" s="92"/>
      <c r="B198" s="14">
        <f>B197+1</f>
        <v>114</v>
      </c>
      <c r="C198" s="15" t="s">
        <v>124</v>
      </c>
      <c r="D198" s="3" t="s">
        <v>185</v>
      </c>
      <c r="E198" s="3">
        <v>0.25</v>
      </c>
      <c r="F198" s="4" t="s">
        <v>135</v>
      </c>
      <c r="G198" s="69"/>
      <c r="H198" s="27">
        <f>IF(G198*E198&gt;F198,F198,G198*E198)</f>
        <v>0</v>
      </c>
      <c r="I198" s="71"/>
      <c r="J198" s="49"/>
    </row>
    <row r="199" spans="1:10" ht="27" customHeight="1">
      <c r="A199" s="92"/>
      <c r="B199" s="14">
        <f>B198+1</f>
        <v>115</v>
      </c>
      <c r="C199" s="15" t="s">
        <v>125</v>
      </c>
      <c r="D199" s="3" t="s">
        <v>126</v>
      </c>
      <c r="E199" s="3">
        <v>0.5</v>
      </c>
      <c r="F199" s="4" t="s">
        <v>135</v>
      </c>
      <c r="G199" s="69"/>
      <c r="H199" s="27">
        <f>IF(G199*E199&gt;F199,F199,G199*E199)</f>
        <v>0</v>
      </c>
      <c r="I199" s="71"/>
      <c r="J199" s="49"/>
    </row>
    <row r="200" spans="1:10" ht="27" customHeight="1">
      <c r="A200" s="92"/>
      <c r="B200" s="14">
        <f>B199+1</f>
        <v>116</v>
      </c>
      <c r="C200" s="15" t="s">
        <v>127</v>
      </c>
      <c r="D200" s="3" t="s">
        <v>126</v>
      </c>
      <c r="E200" s="3">
        <v>2</v>
      </c>
      <c r="F200" s="4" t="s">
        <v>135</v>
      </c>
      <c r="G200" s="69"/>
      <c r="H200" s="27">
        <f>IF(G200*E200&gt;F200,F200,G200*E200)</f>
        <v>0</v>
      </c>
      <c r="I200" s="71"/>
      <c r="J200" s="49"/>
    </row>
    <row r="201" spans="1:10" ht="19.5" customHeight="1">
      <c r="A201" s="92"/>
      <c r="B201" s="81" t="s">
        <v>128</v>
      </c>
      <c r="C201" s="82"/>
      <c r="D201" s="82"/>
      <c r="E201" s="82"/>
      <c r="F201" s="82"/>
      <c r="G201" s="82"/>
      <c r="H201" s="82"/>
      <c r="I201" s="83"/>
      <c r="J201" s="49"/>
    </row>
    <row r="202" spans="1:56" s="26" customFormat="1" ht="30" customHeight="1" hidden="1">
      <c r="A202" s="92"/>
      <c r="B202" s="20"/>
      <c r="C202" s="17" t="s">
        <v>2</v>
      </c>
      <c r="D202" s="17" t="s">
        <v>3</v>
      </c>
      <c r="E202" s="17" t="s">
        <v>129</v>
      </c>
      <c r="F202" s="17" t="s">
        <v>5</v>
      </c>
      <c r="G202" s="10" t="s">
        <v>134</v>
      </c>
      <c r="H202" s="1" t="s">
        <v>133</v>
      </c>
      <c r="I202" s="2" t="s">
        <v>132</v>
      </c>
      <c r="J202" s="49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</row>
    <row r="203" spans="1:10" ht="27" customHeight="1" thickBot="1">
      <c r="A203" s="92"/>
      <c r="B203" s="14">
        <f>B200+1</f>
        <v>117</v>
      </c>
      <c r="C203" s="15" t="s">
        <v>130</v>
      </c>
      <c r="D203" s="3" t="s">
        <v>8</v>
      </c>
      <c r="E203" s="3">
        <v>0.1</v>
      </c>
      <c r="F203" s="4">
        <v>10</v>
      </c>
      <c r="G203" s="69"/>
      <c r="H203" s="29">
        <f>IF(G203*E203&gt;F203,F203,G203*E203)</f>
        <v>0</v>
      </c>
      <c r="I203" s="71"/>
      <c r="J203" s="49"/>
    </row>
    <row r="204" spans="1:10" ht="30" customHeight="1">
      <c r="A204" s="92"/>
      <c r="B204" s="78" t="s">
        <v>205</v>
      </c>
      <c r="C204" s="79"/>
      <c r="D204" s="79"/>
      <c r="E204" s="79"/>
      <c r="F204" s="79"/>
      <c r="G204" s="79"/>
      <c r="H204" s="79"/>
      <c r="I204" s="80"/>
      <c r="J204" s="49"/>
    </row>
    <row r="205" spans="1:10" ht="19.5" customHeight="1">
      <c r="A205" s="92"/>
      <c r="B205" s="81" t="s">
        <v>131</v>
      </c>
      <c r="C205" s="82"/>
      <c r="D205" s="82"/>
      <c r="E205" s="82"/>
      <c r="F205" s="82"/>
      <c r="G205" s="82"/>
      <c r="H205" s="82"/>
      <c r="I205" s="83"/>
      <c r="J205" s="49"/>
    </row>
    <row r="206" spans="1:56" s="26" customFormat="1" ht="30" customHeight="1" hidden="1">
      <c r="A206" s="92"/>
      <c r="B206" s="20"/>
      <c r="C206" s="17" t="s">
        <v>2</v>
      </c>
      <c r="D206" s="17" t="s">
        <v>3</v>
      </c>
      <c r="E206" s="17" t="s">
        <v>4</v>
      </c>
      <c r="F206" s="17" t="s">
        <v>5</v>
      </c>
      <c r="G206" s="10" t="s">
        <v>134</v>
      </c>
      <c r="H206" s="1" t="s">
        <v>133</v>
      </c>
      <c r="I206" s="2" t="s">
        <v>132</v>
      </c>
      <c r="J206" s="49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</row>
    <row r="207" spans="1:10" ht="27" customHeight="1">
      <c r="A207" s="92"/>
      <c r="B207" s="14">
        <f>B203+1</f>
        <v>118</v>
      </c>
      <c r="C207" s="13" t="s">
        <v>191</v>
      </c>
      <c r="D207" s="3" t="s">
        <v>0</v>
      </c>
      <c r="E207" s="3">
        <v>0.2</v>
      </c>
      <c r="F207" s="4" t="s">
        <v>135</v>
      </c>
      <c r="G207" s="69"/>
      <c r="H207" s="29">
        <f>IF(G207*E207&gt;F207,F207,G207*E207)</f>
        <v>0</v>
      </c>
      <c r="I207" s="71"/>
      <c r="J207" s="49"/>
    </row>
    <row r="208" spans="1:10" ht="27" customHeight="1">
      <c r="A208" s="92"/>
      <c r="B208" s="14">
        <f>B207+1</f>
        <v>119</v>
      </c>
      <c r="C208" s="13" t="s">
        <v>192</v>
      </c>
      <c r="D208" s="3" t="s">
        <v>0</v>
      </c>
      <c r="E208" s="3">
        <v>0.05</v>
      </c>
      <c r="F208" s="4" t="s">
        <v>135</v>
      </c>
      <c r="G208" s="69"/>
      <c r="H208" s="27">
        <f>IF(G208*E208&gt;F208,F208,G208*E208)</f>
        <v>0</v>
      </c>
      <c r="I208" s="71"/>
      <c r="J208" s="49"/>
    </row>
    <row r="209" spans="1:10" ht="27" customHeight="1">
      <c r="A209" s="92"/>
      <c r="B209" s="14">
        <f>B208+1</f>
        <v>120</v>
      </c>
      <c r="C209" s="13" t="s">
        <v>189</v>
      </c>
      <c r="D209" s="3" t="s">
        <v>0</v>
      </c>
      <c r="E209" s="3">
        <v>0.2</v>
      </c>
      <c r="F209" s="4" t="s">
        <v>135</v>
      </c>
      <c r="G209" s="69"/>
      <c r="H209" s="27">
        <f>IF(G209*E209&gt;F209,F209,G209*E209)</f>
        <v>0</v>
      </c>
      <c r="I209" s="71"/>
      <c r="J209" s="49"/>
    </row>
    <row r="210" spans="1:10" ht="27" customHeight="1">
      <c r="A210" s="92"/>
      <c r="B210" s="14">
        <f>B209+1</f>
        <v>121</v>
      </c>
      <c r="C210" s="13" t="s">
        <v>190</v>
      </c>
      <c r="D210" s="3" t="s">
        <v>0</v>
      </c>
      <c r="E210" s="3">
        <v>0.05</v>
      </c>
      <c r="F210" s="4" t="s">
        <v>135</v>
      </c>
      <c r="G210" s="69"/>
      <c r="H210" s="27">
        <f>IF(G210*E210&gt;F210,F210,G210*E210)</f>
        <v>0</v>
      </c>
      <c r="I210" s="71"/>
      <c r="J210" s="49"/>
    </row>
    <row r="211" spans="1:10" ht="19.5" customHeight="1">
      <c r="A211" s="92"/>
      <c r="B211" s="81" t="s">
        <v>1</v>
      </c>
      <c r="C211" s="82"/>
      <c r="D211" s="82"/>
      <c r="E211" s="82"/>
      <c r="F211" s="82"/>
      <c r="G211" s="82"/>
      <c r="H211" s="82"/>
      <c r="I211" s="83"/>
      <c r="J211" s="49"/>
    </row>
    <row r="212" spans="1:56" s="26" customFormat="1" ht="30" customHeight="1" hidden="1">
      <c r="A212" s="92"/>
      <c r="B212" s="20"/>
      <c r="C212" s="17" t="s">
        <v>2</v>
      </c>
      <c r="D212" s="17" t="s">
        <v>3</v>
      </c>
      <c r="E212" s="17" t="s">
        <v>4</v>
      </c>
      <c r="F212" s="17" t="s">
        <v>5</v>
      </c>
      <c r="G212" s="10" t="s">
        <v>134</v>
      </c>
      <c r="H212" s="1" t="s">
        <v>133</v>
      </c>
      <c r="I212" s="2" t="s">
        <v>132</v>
      </c>
      <c r="J212" s="49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</row>
    <row r="213" spans="1:10" ht="27" customHeight="1">
      <c r="A213" s="92"/>
      <c r="B213" s="14">
        <f>B210+1</f>
        <v>122</v>
      </c>
      <c r="C213" s="13" t="s">
        <v>241</v>
      </c>
      <c r="D213" s="3" t="s">
        <v>0</v>
      </c>
      <c r="E213" s="3">
        <v>0.2</v>
      </c>
      <c r="F213" s="4" t="s">
        <v>135</v>
      </c>
      <c r="G213" s="69"/>
      <c r="H213" s="29">
        <f>IF(G213*E213&gt;F213,F213,G213*E213)</f>
        <v>0</v>
      </c>
      <c r="I213" s="71"/>
      <c r="J213" s="49"/>
    </row>
    <row r="214" spans="1:10" ht="27" customHeight="1">
      <c r="A214" s="92"/>
      <c r="B214" s="14">
        <f>B213+1</f>
        <v>123</v>
      </c>
      <c r="C214" s="13" t="s">
        <v>242</v>
      </c>
      <c r="D214" s="3" t="s">
        <v>0</v>
      </c>
      <c r="E214" s="3">
        <v>0.05</v>
      </c>
      <c r="F214" s="4" t="s">
        <v>135</v>
      </c>
      <c r="G214" s="69"/>
      <c r="H214" s="27">
        <f>IF(G214*E214&gt;F214,F214,G214*E214)</f>
        <v>0</v>
      </c>
      <c r="I214" s="71"/>
      <c r="J214" s="49"/>
    </row>
    <row r="215" spans="1:10" ht="19.5" customHeight="1">
      <c r="A215" s="92"/>
      <c r="B215" s="81" t="s">
        <v>217</v>
      </c>
      <c r="C215" s="82"/>
      <c r="D215" s="82"/>
      <c r="E215" s="82"/>
      <c r="F215" s="82"/>
      <c r="G215" s="82"/>
      <c r="H215" s="82"/>
      <c r="I215" s="83"/>
      <c r="J215" s="49"/>
    </row>
    <row r="216" spans="1:56" s="26" customFormat="1" ht="30" customHeight="1" hidden="1">
      <c r="A216" s="92"/>
      <c r="B216" s="20"/>
      <c r="C216" s="17" t="s">
        <v>2</v>
      </c>
      <c r="D216" s="17" t="s">
        <v>3</v>
      </c>
      <c r="E216" s="17" t="s">
        <v>4</v>
      </c>
      <c r="F216" s="17" t="s">
        <v>5</v>
      </c>
      <c r="G216" s="10" t="s">
        <v>134</v>
      </c>
      <c r="H216" s="1" t="s">
        <v>133</v>
      </c>
      <c r="I216" s="2" t="s">
        <v>132</v>
      </c>
      <c r="J216" s="49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</row>
    <row r="217" spans="1:10" ht="27" customHeight="1">
      <c r="A217" s="92"/>
      <c r="B217" s="14">
        <f>B214+1</f>
        <v>124</v>
      </c>
      <c r="C217" s="15" t="s">
        <v>218</v>
      </c>
      <c r="D217" s="3" t="s">
        <v>0</v>
      </c>
      <c r="E217" s="3">
        <v>0.1</v>
      </c>
      <c r="F217" s="4" t="s">
        <v>135</v>
      </c>
      <c r="G217" s="69"/>
      <c r="H217" s="29">
        <f>IF(G217*E217&gt;F217,F217,G217*E217)</f>
        <v>0</v>
      </c>
      <c r="I217" s="71"/>
      <c r="J217" s="49"/>
    </row>
    <row r="218" spans="1:56" s="26" customFormat="1" ht="30" customHeight="1">
      <c r="A218" s="92"/>
      <c r="B218" s="14">
        <f>B217+1</f>
        <v>125</v>
      </c>
      <c r="C218" s="15" t="s">
        <v>236</v>
      </c>
      <c r="D218" s="3" t="s">
        <v>0</v>
      </c>
      <c r="E218" s="48">
        <v>0.1</v>
      </c>
      <c r="F218" s="4" t="s">
        <v>135</v>
      </c>
      <c r="G218" s="69"/>
      <c r="H218" s="29">
        <f>IF(G218*E218&gt;F218,F218,G218*E218)</f>
        <v>0</v>
      </c>
      <c r="I218" s="71"/>
      <c r="J218" s="49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</row>
    <row r="219" spans="1:10" ht="27" customHeight="1" thickBot="1">
      <c r="A219" s="92"/>
      <c r="B219" s="14">
        <f>B218+1</f>
        <v>126</v>
      </c>
      <c r="C219" s="19" t="s">
        <v>154</v>
      </c>
      <c r="D219" s="6" t="s">
        <v>219</v>
      </c>
      <c r="E219" s="6">
        <v>0.1</v>
      </c>
      <c r="F219" s="7" t="s">
        <v>135</v>
      </c>
      <c r="G219" s="70"/>
      <c r="H219" s="29">
        <f>IF(G219*E219&gt;F219,F219,G219*E219)</f>
        <v>0</v>
      </c>
      <c r="I219" s="74"/>
      <c r="J219" s="49"/>
    </row>
    <row r="220" spans="1:10" ht="4.5" customHeight="1" thickBot="1">
      <c r="A220" s="92"/>
      <c r="B220" s="50"/>
      <c r="C220" s="50"/>
      <c r="D220" s="50"/>
      <c r="E220" s="50"/>
      <c r="F220" s="50"/>
      <c r="G220" s="50"/>
      <c r="H220" s="50"/>
      <c r="I220" s="50"/>
      <c r="J220" s="49"/>
    </row>
    <row r="221" spans="1:10" ht="18.75">
      <c r="A221" s="92"/>
      <c r="B221" s="51" t="s">
        <v>152</v>
      </c>
      <c r="C221" s="52"/>
      <c r="D221" s="52"/>
      <c r="E221" s="52"/>
      <c r="F221" s="52"/>
      <c r="G221" s="52"/>
      <c r="H221" s="30"/>
      <c r="I221" s="31"/>
      <c r="J221" s="49"/>
    </row>
    <row r="222" spans="1:10" ht="18.75" customHeight="1">
      <c r="A222" s="92"/>
      <c r="B222" s="100" t="s">
        <v>208</v>
      </c>
      <c r="C222" s="101"/>
      <c r="D222" s="53"/>
      <c r="E222" s="54" t="s">
        <v>206</v>
      </c>
      <c r="F222" s="55"/>
      <c r="G222" s="32">
        <f>SUM(H11:H219)</f>
        <v>0</v>
      </c>
      <c r="H222" s="33"/>
      <c r="I222" s="34"/>
      <c r="J222" s="49"/>
    </row>
    <row r="223" spans="1:10" ht="19.5" thickBot="1">
      <c r="A223" s="92"/>
      <c r="B223" s="102"/>
      <c r="C223" s="103"/>
      <c r="D223" s="56"/>
      <c r="E223" s="57" t="s">
        <v>207</v>
      </c>
      <c r="F223" s="57"/>
      <c r="G223" s="35">
        <f>SUM(I11:I219)</f>
        <v>0</v>
      </c>
      <c r="H223" s="36"/>
      <c r="I223" s="37"/>
      <c r="J223" s="49"/>
    </row>
    <row r="224" spans="1:10" ht="4.5" customHeight="1" thickBot="1">
      <c r="A224" s="93"/>
      <c r="B224" s="58"/>
      <c r="C224" s="58"/>
      <c r="D224" s="58"/>
      <c r="E224" s="58"/>
      <c r="F224" s="58"/>
      <c r="G224" s="58"/>
      <c r="H224" s="58"/>
      <c r="I224" s="58"/>
      <c r="J224" s="59"/>
    </row>
    <row r="225" spans="2:8" s="40" customFormat="1" ht="14.25">
      <c r="B225" s="44"/>
      <c r="E225" s="45"/>
      <c r="H225" s="44"/>
    </row>
    <row r="226" spans="2:8" s="40" customFormat="1" ht="14.25">
      <c r="B226" s="44"/>
      <c r="E226" s="45"/>
      <c r="H226" s="44"/>
    </row>
    <row r="227" spans="2:8" s="40" customFormat="1" ht="14.25">
      <c r="B227" s="44"/>
      <c r="E227" s="45"/>
      <c r="H227" s="44"/>
    </row>
    <row r="228" spans="2:8" s="40" customFormat="1" ht="14.25">
      <c r="B228" s="44"/>
      <c r="E228" s="45"/>
      <c r="H228" s="44"/>
    </row>
    <row r="229" spans="2:8" s="40" customFormat="1" ht="14.25">
      <c r="B229" s="44"/>
      <c r="E229" s="45"/>
      <c r="H229" s="44"/>
    </row>
    <row r="230" spans="2:8" s="40" customFormat="1" ht="14.25">
      <c r="B230" s="44"/>
      <c r="E230" s="45"/>
      <c r="H230" s="44"/>
    </row>
    <row r="231" spans="2:8" s="40" customFormat="1" ht="14.25">
      <c r="B231" s="44"/>
      <c r="E231" s="45"/>
      <c r="H231" s="44"/>
    </row>
    <row r="232" spans="2:8" s="40" customFormat="1" ht="14.25">
      <c r="B232" s="44"/>
      <c r="E232" s="45"/>
      <c r="H232" s="44"/>
    </row>
    <row r="233" spans="2:8" s="40" customFormat="1" ht="14.25">
      <c r="B233" s="44"/>
      <c r="E233" s="45"/>
      <c r="H233" s="44"/>
    </row>
    <row r="234" spans="2:8" s="40" customFormat="1" ht="14.25">
      <c r="B234" s="44"/>
      <c r="E234" s="45"/>
      <c r="H234" s="44"/>
    </row>
    <row r="235" spans="2:8" s="40" customFormat="1" ht="14.25">
      <c r="B235" s="44"/>
      <c r="E235" s="45"/>
      <c r="H235" s="44"/>
    </row>
    <row r="236" spans="2:8" s="40" customFormat="1" ht="14.25">
      <c r="B236" s="44"/>
      <c r="E236" s="45"/>
      <c r="H236" s="44"/>
    </row>
    <row r="237" spans="2:8" s="40" customFormat="1" ht="14.25">
      <c r="B237" s="44"/>
      <c r="E237" s="45"/>
      <c r="H237" s="44"/>
    </row>
    <row r="238" spans="2:8" s="40" customFormat="1" ht="14.25">
      <c r="B238" s="44"/>
      <c r="E238" s="45"/>
      <c r="H238" s="44"/>
    </row>
    <row r="239" spans="2:8" s="40" customFormat="1" ht="14.25">
      <c r="B239" s="44"/>
      <c r="E239" s="45"/>
      <c r="H239" s="44"/>
    </row>
    <row r="240" spans="2:8" s="40" customFormat="1" ht="14.25">
      <c r="B240" s="44"/>
      <c r="E240" s="45"/>
      <c r="H240" s="44"/>
    </row>
    <row r="241" spans="2:8" s="40" customFormat="1" ht="14.25">
      <c r="B241" s="44"/>
      <c r="E241" s="45"/>
      <c r="H241" s="44"/>
    </row>
    <row r="242" spans="2:8" s="40" customFormat="1" ht="14.25">
      <c r="B242" s="44"/>
      <c r="E242" s="45"/>
      <c r="H242" s="44"/>
    </row>
    <row r="243" spans="2:8" s="40" customFormat="1" ht="14.25">
      <c r="B243" s="44"/>
      <c r="E243" s="45"/>
      <c r="H243" s="44"/>
    </row>
    <row r="244" spans="2:8" s="40" customFormat="1" ht="14.25">
      <c r="B244" s="44"/>
      <c r="E244" s="45"/>
      <c r="H244" s="44"/>
    </row>
    <row r="245" spans="2:8" s="40" customFormat="1" ht="14.25">
      <c r="B245" s="44"/>
      <c r="E245" s="45"/>
      <c r="H245" s="44"/>
    </row>
    <row r="246" spans="2:8" s="40" customFormat="1" ht="14.25">
      <c r="B246" s="44"/>
      <c r="E246" s="45"/>
      <c r="H246" s="44"/>
    </row>
    <row r="247" spans="2:8" s="40" customFormat="1" ht="14.25">
      <c r="B247" s="44"/>
      <c r="E247" s="45"/>
      <c r="H247" s="44"/>
    </row>
    <row r="248" spans="2:8" s="40" customFormat="1" ht="14.25">
      <c r="B248" s="44"/>
      <c r="E248" s="45"/>
      <c r="H248" s="44"/>
    </row>
    <row r="249" spans="2:8" s="40" customFormat="1" ht="14.25">
      <c r="B249" s="44"/>
      <c r="E249" s="45"/>
      <c r="H249" s="44"/>
    </row>
    <row r="250" spans="2:8" s="40" customFormat="1" ht="14.25">
      <c r="B250" s="44"/>
      <c r="E250" s="45"/>
      <c r="H250" s="44"/>
    </row>
    <row r="251" spans="2:8" s="40" customFormat="1" ht="14.25">
      <c r="B251" s="44"/>
      <c r="E251" s="45"/>
      <c r="H251" s="44"/>
    </row>
    <row r="252" spans="2:8" s="40" customFormat="1" ht="14.25">
      <c r="B252" s="44"/>
      <c r="E252" s="45"/>
      <c r="H252" s="44"/>
    </row>
    <row r="253" spans="2:8" s="40" customFormat="1" ht="14.25">
      <c r="B253" s="44"/>
      <c r="E253" s="45"/>
      <c r="H253" s="44"/>
    </row>
    <row r="254" spans="2:8" s="40" customFormat="1" ht="14.25">
      <c r="B254" s="44"/>
      <c r="E254" s="45"/>
      <c r="H254" s="44"/>
    </row>
    <row r="255" spans="2:8" s="40" customFormat="1" ht="14.25">
      <c r="B255" s="44"/>
      <c r="E255" s="45"/>
      <c r="H255" s="44"/>
    </row>
    <row r="256" spans="2:8" s="40" customFormat="1" ht="14.25">
      <c r="B256" s="44"/>
      <c r="E256" s="45"/>
      <c r="H256" s="44"/>
    </row>
    <row r="257" spans="2:8" s="40" customFormat="1" ht="14.25">
      <c r="B257" s="44"/>
      <c r="E257" s="45"/>
      <c r="H257" s="44"/>
    </row>
    <row r="258" spans="2:8" s="40" customFormat="1" ht="14.25">
      <c r="B258" s="44"/>
      <c r="E258" s="45"/>
      <c r="H258" s="44"/>
    </row>
    <row r="259" spans="2:8" s="40" customFormat="1" ht="14.25">
      <c r="B259" s="44"/>
      <c r="E259" s="45"/>
      <c r="H259" s="44"/>
    </row>
    <row r="260" spans="2:8" s="40" customFormat="1" ht="14.25">
      <c r="B260" s="44"/>
      <c r="E260" s="45"/>
      <c r="H260" s="44"/>
    </row>
    <row r="261" spans="2:8" s="40" customFormat="1" ht="14.25">
      <c r="B261" s="44"/>
      <c r="E261" s="45"/>
      <c r="H261" s="44"/>
    </row>
    <row r="262" spans="2:8" s="40" customFormat="1" ht="14.25">
      <c r="B262" s="44"/>
      <c r="E262" s="45"/>
      <c r="H262" s="44"/>
    </row>
    <row r="263" spans="2:8" s="40" customFormat="1" ht="14.25">
      <c r="B263" s="44"/>
      <c r="E263" s="45"/>
      <c r="H263" s="44"/>
    </row>
    <row r="264" spans="2:8" s="40" customFormat="1" ht="14.25">
      <c r="B264" s="44"/>
      <c r="E264" s="45"/>
      <c r="H264" s="44"/>
    </row>
    <row r="265" spans="2:8" s="40" customFormat="1" ht="14.25">
      <c r="B265" s="44"/>
      <c r="E265" s="45"/>
      <c r="H265" s="44"/>
    </row>
    <row r="266" spans="2:8" s="40" customFormat="1" ht="14.25">
      <c r="B266" s="44"/>
      <c r="E266" s="45"/>
      <c r="H266" s="44"/>
    </row>
    <row r="267" spans="2:8" s="40" customFormat="1" ht="14.25">
      <c r="B267" s="44"/>
      <c r="E267" s="45"/>
      <c r="H267" s="44"/>
    </row>
    <row r="268" spans="2:8" s="40" customFormat="1" ht="14.25">
      <c r="B268" s="44"/>
      <c r="E268" s="45"/>
      <c r="H268" s="44"/>
    </row>
    <row r="269" spans="2:8" s="40" customFormat="1" ht="14.25">
      <c r="B269" s="44"/>
      <c r="E269" s="45"/>
      <c r="H269" s="44"/>
    </row>
    <row r="270" spans="2:8" s="40" customFormat="1" ht="14.25">
      <c r="B270" s="44"/>
      <c r="E270" s="45"/>
      <c r="H270" s="44"/>
    </row>
    <row r="271" spans="2:8" s="40" customFormat="1" ht="14.25">
      <c r="B271" s="44"/>
      <c r="E271" s="45"/>
      <c r="H271" s="44"/>
    </row>
    <row r="272" spans="2:8" s="40" customFormat="1" ht="14.25">
      <c r="B272" s="44"/>
      <c r="E272" s="45"/>
      <c r="H272" s="44"/>
    </row>
    <row r="273" spans="2:8" s="40" customFormat="1" ht="14.25">
      <c r="B273" s="44"/>
      <c r="E273" s="45"/>
      <c r="H273" s="44"/>
    </row>
    <row r="274" spans="2:8" s="40" customFormat="1" ht="14.25">
      <c r="B274" s="44"/>
      <c r="E274" s="45"/>
      <c r="H274" s="44"/>
    </row>
    <row r="275" spans="2:8" s="40" customFormat="1" ht="14.25">
      <c r="B275" s="44"/>
      <c r="E275" s="45"/>
      <c r="H275" s="44"/>
    </row>
    <row r="276" spans="2:8" s="40" customFormat="1" ht="14.25">
      <c r="B276" s="44"/>
      <c r="E276" s="45"/>
      <c r="H276" s="44"/>
    </row>
    <row r="277" spans="2:8" s="40" customFormat="1" ht="14.25">
      <c r="B277" s="44"/>
      <c r="E277" s="45"/>
      <c r="H277" s="44"/>
    </row>
    <row r="278" spans="2:8" s="40" customFormat="1" ht="14.25">
      <c r="B278" s="44"/>
      <c r="E278" s="45"/>
      <c r="H278" s="44"/>
    </row>
    <row r="279" spans="2:8" s="40" customFormat="1" ht="14.25">
      <c r="B279" s="44"/>
      <c r="E279" s="45"/>
      <c r="H279" s="44"/>
    </row>
    <row r="280" spans="2:8" s="40" customFormat="1" ht="14.25">
      <c r="B280" s="44"/>
      <c r="E280" s="45"/>
      <c r="H280" s="44"/>
    </row>
    <row r="281" spans="2:8" s="40" customFormat="1" ht="14.25">
      <c r="B281" s="44"/>
      <c r="E281" s="45"/>
      <c r="H281" s="44"/>
    </row>
    <row r="282" spans="2:8" s="40" customFormat="1" ht="14.25">
      <c r="B282" s="44"/>
      <c r="E282" s="45"/>
      <c r="H282" s="44"/>
    </row>
    <row r="283" spans="2:8" s="40" customFormat="1" ht="14.25">
      <c r="B283" s="44"/>
      <c r="E283" s="45"/>
      <c r="H283" s="44"/>
    </row>
    <row r="284" spans="2:8" s="40" customFormat="1" ht="14.25">
      <c r="B284" s="44"/>
      <c r="E284" s="45"/>
      <c r="H284" s="44"/>
    </row>
    <row r="285" spans="2:8" s="40" customFormat="1" ht="14.25">
      <c r="B285" s="44"/>
      <c r="E285" s="45"/>
      <c r="H285" s="44"/>
    </row>
    <row r="286" spans="2:8" s="40" customFormat="1" ht="14.25">
      <c r="B286" s="44"/>
      <c r="E286" s="45"/>
      <c r="H286" s="44"/>
    </row>
    <row r="287" spans="2:8" s="40" customFormat="1" ht="14.25">
      <c r="B287" s="44"/>
      <c r="E287" s="45"/>
      <c r="H287" s="44"/>
    </row>
    <row r="288" spans="2:8" s="40" customFormat="1" ht="14.25">
      <c r="B288" s="44"/>
      <c r="E288" s="45"/>
      <c r="H288" s="44"/>
    </row>
    <row r="289" spans="2:8" s="40" customFormat="1" ht="14.25">
      <c r="B289" s="44"/>
      <c r="E289" s="45"/>
      <c r="H289" s="44"/>
    </row>
    <row r="290" spans="2:8" s="40" customFormat="1" ht="14.25">
      <c r="B290" s="44"/>
      <c r="E290" s="45"/>
      <c r="H290" s="44"/>
    </row>
    <row r="291" spans="2:8" s="40" customFormat="1" ht="14.25">
      <c r="B291" s="44"/>
      <c r="E291" s="45"/>
      <c r="H291" s="44"/>
    </row>
    <row r="292" spans="2:8" s="40" customFormat="1" ht="14.25">
      <c r="B292" s="44"/>
      <c r="E292" s="45"/>
      <c r="H292" s="44"/>
    </row>
    <row r="293" spans="2:8" s="40" customFormat="1" ht="14.25">
      <c r="B293" s="44"/>
      <c r="E293" s="45"/>
      <c r="H293" s="44"/>
    </row>
    <row r="294" spans="2:8" s="40" customFormat="1" ht="14.25">
      <c r="B294" s="44"/>
      <c r="E294" s="45"/>
      <c r="H294" s="44"/>
    </row>
    <row r="295" spans="2:8" s="40" customFormat="1" ht="14.25">
      <c r="B295" s="44"/>
      <c r="E295" s="45"/>
      <c r="H295" s="44"/>
    </row>
    <row r="296" spans="2:8" s="40" customFormat="1" ht="14.25">
      <c r="B296" s="44"/>
      <c r="E296" s="45"/>
      <c r="H296" s="44"/>
    </row>
    <row r="297" spans="2:8" s="40" customFormat="1" ht="14.25">
      <c r="B297" s="44"/>
      <c r="E297" s="45"/>
      <c r="H297" s="44"/>
    </row>
    <row r="298" spans="2:8" s="40" customFormat="1" ht="14.25">
      <c r="B298" s="44"/>
      <c r="E298" s="45"/>
      <c r="H298" s="44"/>
    </row>
    <row r="299" spans="2:8" s="40" customFormat="1" ht="14.25">
      <c r="B299" s="44"/>
      <c r="E299" s="45"/>
      <c r="H299" s="44"/>
    </row>
    <row r="300" spans="2:8" s="40" customFormat="1" ht="14.25">
      <c r="B300" s="44"/>
      <c r="E300" s="45"/>
      <c r="H300" s="44"/>
    </row>
    <row r="301" spans="2:8" s="40" customFormat="1" ht="14.25">
      <c r="B301" s="44"/>
      <c r="E301" s="45"/>
      <c r="H301" s="44"/>
    </row>
    <row r="302" spans="2:8" s="40" customFormat="1" ht="14.25">
      <c r="B302" s="44"/>
      <c r="E302" s="45"/>
      <c r="H302" s="44"/>
    </row>
    <row r="303" spans="2:8" s="40" customFormat="1" ht="14.25">
      <c r="B303" s="44"/>
      <c r="E303" s="45"/>
      <c r="H303" s="44"/>
    </row>
    <row r="304" spans="2:8" s="40" customFormat="1" ht="14.25">
      <c r="B304" s="44"/>
      <c r="E304" s="45"/>
      <c r="H304" s="44"/>
    </row>
    <row r="305" spans="2:8" s="40" customFormat="1" ht="14.25">
      <c r="B305" s="44"/>
      <c r="E305" s="45"/>
      <c r="H305" s="44"/>
    </row>
    <row r="306" spans="2:8" s="40" customFormat="1" ht="14.25">
      <c r="B306" s="44"/>
      <c r="E306" s="45"/>
      <c r="H306" s="44"/>
    </row>
    <row r="307" spans="2:8" s="40" customFormat="1" ht="14.25">
      <c r="B307" s="44"/>
      <c r="E307" s="45"/>
      <c r="H307" s="44"/>
    </row>
    <row r="308" spans="2:8" s="40" customFormat="1" ht="14.25">
      <c r="B308" s="44"/>
      <c r="E308" s="45"/>
      <c r="H308" s="44"/>
    </row>
    <row r="309" spans="2:8" s="40" customFormat="1" ht="14.25">
      <c r="B309" s="44"/>
      <c r="E309" s="45"/>
      <c r="H309" s="44"/>
    </row>
    <row r="310" spans="2:8" s="40" customFormat="1" ht="14.25">
      <c r="B310" s="44"/>
      <c r="E310" s="45"/>
      <c r="H310" s="44"/>
    </row>
    <row r="311" spans="2:8" s="40" customFormat="1" ht="14.25">
      <c r="B311" s="44"/>
      <c r="E311" s="45"/>
      <c r="H311" s="44"/>
    </row>
    <row r="312" spans="2:8" s="40" customFormat="1" ht="14.25">
      <c r="B312" s="44"/>
      <c r="E312" s="45"/>
      <c r="H312" s="44"/>
    </row>
    <row r="313" spans="2:8" s="40" customFormat="1" ht="14.25">
      <c r="B313" s="44"/>
      <c r="E313" s="45"/>
      <c r="H313" s="44"/>
    </row>
    <row r="314" spans="2:8" s="40" customFormat="1" ht="14.25">
      <c r="B314" s="44"/>
      <c r="E314" s="45"/>
      <c r="H314" s="44"/>
    </row>
    <row r="315" spans="2:8" s="40" customFormat="1" ht="14.25">
      <c r="B315" s="44"/>
      <c r="E315" s="45"/>
      <c r="H315" s="44"/>
    </row>
    <row r="316" spans="2:8" s="40" customFormat="1" ht="14.25">
      <c r="B316" s="44"/>
      <c r="E316" s="45"/>
      <c r="H316" s="44"/>
    </row>
    <row r="317" spans="2:8" s="40" customFormat="1" ht="14.25">
      <c r="B317" s="44"/>
      <c r="E317" s="45"/>
      <c r="H317" s="44"/>
    </row>
    <row r="318" spans="2:8" s="40" customFormat="1" ht="14.25">
      <c r="B318" s="44"/>
      <c r="E318" s="45"/>
      <c r="H318" s="44"/>
    </row>
    <row r="319" spans="2:8" s="40" customFormat="1" ht="14.25">
      <c r="B319" s="44"/>
      <c r="E319" s="45"/>
      <c r="H319" s="44"/>
    </row>
    <row r="320" spans="2:8" s="40" customFormat="1" ht="14.25">
      <c r="B320" s="44"/>
      <c r="E320" s="45"/>
      <c r="H320" s="44"/>
    </row>
    <row r="321" spans="2:8" s="40" customFormat="1" ht="14.25">
      <c r="B321" s="44"/>
      <c r="E321" s="45"/>
      <c r="H321" s="44"/>
    </row>
    <row r="322" spans="2:8" s="40" customFormat="1" ht="14.25">
      <c r="B322" s="44"/>
      <c r="E322" s="45"/>
      <c r="H322" s="44"/>
    </row>
    <row r="323" spans="2:8" s="40" customFormat="1" ht="14.25">
      <c r="B323" s="44"/>
      <c r="E323" s="45"/>
      <c r="H323" s="44"/>
    </row>
    <row r="324" spans="2:8" s="40" customFormat="1" ht="14.25">
      <c r="B324" s="44"/>
      <c r="E324" s="45"/>
      <c r="H324" s="44"/>
    </row>
    <row r="325" spans="2:8" s="40" customFormat="1" ht="14.25">
      <c r="B325" s="44"/>
      <c r="E325" s="45"/>
      <c r="H325" s="44"/>
    </row>
    <row r="326" spans="2:8" s="40" customFormat="1" ht="14.25">
      <c r="B326" s="44"/>
      <c r="E326" s="45"/>
      <c r="H326" s="44"/>
    </row>
    <row r="327" spans="2:8" s="40" customFormat="1" ht="14.25">
      <c r="B327" s="44"/>
      <c r="E327" s="45"/>
      <c r="H327" s="44"/>
    </row>
    <row r="328" spans="2:8" s="40" customFormat="1" ht="14.25">
      <c r="B328" s="44"/>
      <c r="E328" s="45"/>
      <c r="H328" s="44"/>
    </row>
    <row r="329" spans="2:8" s="40" customFormat="1" ht="14.25">
      <c r="B329" s="44"/>
      <c r="E329" s="45"/>
      <c r="H329" s="44"/>
    </row>
    <row r="330" spans="2:8" s="40" customFormat="1" ht="14.25">
      <c r="B330" s="44"/>
      <c r="E330" s="45"/>
      <c r="H330" s="44"/>
    </row>
    <row r="331" spans="2:8" s="40" customFormat="1" ht="14.25">
      <c r="B331" s="44"/>
      <c r="E331" s="45"/>
      <c r="H331" s="44"/>
    </row>
    <row r="332" spans="2:8" s="40" customFormat="1" ht="14.25">
      <c r="B332" s="44"/>
      <c r="E332" s="45"/>
      <c r="H332" s="44"/>
    </row>
    <row r="333" spans="2:8" s="40" customFormat="1" ht="14.25">
      <c r="B333" s="44"/>
      <c r="E333" s="45"/>
      <c r="H333" s="44"/>
    </row>
    <row r="334" spans="2:8" s="40" customFormat="1" ht="14.25">
      <c r="B334" s="44"/>
      <c r="E334" s="45"/>
      <c r="H334" s="44"/>
    </row>
    <row r="335" spans="2:8" s="40" customFormat="1" ht="14.25">
      <c r="B335" s="44"/>
      <c r="E335" s="45"/>
      <c r="H335" s="44"/>
    </row>
    <row r="336" spans="2:8" s="40" customFormat="1" ht="14.25">
      <c r="B336" s="44"/>
      <c r="E336" s="45"/>
      <c r="H336" s="44"/>
    </row>
    <row r="337" spans="2:8" s="40" customFormat="1" ht="14.25">
      <c r="B337" s="44"/>
      <c r="E337" s="45"/>
      <c r="H337" s="44"/>
    </row>
    <row r="338" spans="2:8" s="40" customFormat="1" ht="14.25">
      <c r="B338" s="44"/>
      <c r="E338" s="45"/>
      <c r="H338" s="44"/>
    </row>
    <row r="339" spans="2:8" s="40" customFormat="1" ht="14.25">
      <c r="B339" s="44"/>
      <c r="E339" s="45"/>
      <c r="H339" s="44"/>
    </row>
    <row r="340" spans="2:8" s="40" customFormat="1" ht="14.25">
      <c r="B340" s="44"/>
      <c r="E340" s="45"/>
      <c r="H340" s="44"/>
    </row>
    <row r="341" spans="2:8" s="40" customFormat="1" ht="14.25">
      <c r="B341" s="44"/>
      <c r="E341" s="45"/>
      <c r="H341" s="44"/>
    </row>
    <row r="342" spans="2:8" s="40" customFormat="1" ht="14.25">
      <c r="B342" s="44"/>
      <c r="E342" s="45"/>
      <c r="H342" s="44"/>
    </row>
    <row r="343" spans="2:8" s="40" customFormat="1" ht="14.25">
      <c r="B343" s="44"/>
      <c r="E343" s="45"/>
      <c r="H343" s="44"/>
    </row>
    <row r="344" spans="2:8" s="40" customFormat="1" ht="14.25">
      <c r="B344" s="44"/>
      <c r="E344" s="45"/>
      <c r="H344" s="44"/>
    </row>
    <row r="345" spans="2:8" s="40" customFormat="1" ht="14.25">
      <c r="B345" s="44"/>
      <c r="E345" s="45"/>
      <c r="H345" s="44"/>
    </row>
    <row r="346" spans="2:8" s="40" customFormat="1" ht="14.25">
      <c r="B346" s="44"/>
      <c r="E346" s="45"/>
      <c r="H346" s="44"/>
    </row>
    <row r="347" spans="2:8" s="40" customFormat="1" ht="14.25">
      <c r="B347" s="44"/>
      <c r="E347" s="45"/>
      <c r="H347" s="44"/>
    </row>
    <row r="348" spans="2:8" s="40" customFormat="1" ht="14.25">
      <c r="B348" s="44"/>
      <c r="E348" s="45"/>
      <c r="H348" s="44"/>
    </row>
    <row r="349" spans="2:8" s="40" customFormat="1" ht="14.25">
      <c r="B349" s="44"/>
      <c r="E349" s="45"/>
      <c r="H349" s="44"/>
    </row>
    <row r="350" spans="2:8" s="40" customFormat="1" ht="14.25">
      <c r="B350" s="44"/>
      <c r="E350" s="45"/>
      <c r="H350" s="44"/>
    </row>
    <row r="351" spans="2:8" s="40" customFormat="1" ht="14.25">
      <c r="B351" s="44"/>
      <c r="E351" s="45"/>
      <c r="H351" s="44"/>
    </row>
    <row r="352" spans="2:8" s="40" customFormat="1" ht="14.25">
      <c r="B352" s="44"/>
      <c r="E352" s="45"/>
      <c r="H352" s="44"/>
    </row>
    <row r="353" spans="2:8" s="40" customFormat="1" ht="14.25">
      <c r="B353" s="44"/>
      <c r="E353" s="45"/>
      <c r="H353" s="44"/>
    </row>
    <row r="354" spans="2:8" s="40" customFormat="1" ht="14.25">
      <c r="B354" s="44"/>
      <c r="E354" s="45"/>
      <c r="H354" s="44"/>
    </row>
    <row r="355" spans="2:8" s="40" customFormat="1" ht="14.25">
      <c r="B355" s="44"/>
      <c r="E355" s="45"/>
      <c r="H355" s="44"/>
    </row>
    <row r="356" spans="2:8" s="40" customFormat="1" ht="14.25">
      <c r="B356" s="44"/>
      <c r="E356" s="45"/>
      <c r="H356" s="44"/>
    </row>
    <row r="357" spans="2:8" s="40" customFormat="1" ht="14.25">
      <c r="B357" s="44"/>
      <c r="E357" s="45"/>
      <c r="H357" s="44"/>
    </row>
    <row r="358" spans="2:8" s="40" customFormat="1" ht="14.25">
      <c r="B358" s="44"/>
      <c r="E358" s="45"/>
      <c r="H358" s="44"/>
    </row>
    <row r="359" spans="2:8" s="40" customFormat="1" ht="14.25">
      <c r="B359" s="44"/>
      <c r="E359" s="45"/>
      <c r="H359" s="44"/>
    </row>
    <row r="360" spans="2:8" s="40" customFormat="1" ht="14.25">
      <c r="B360" s="44"/>
      <c r="E360" s="45"/>
      <c r="H360" s="44"/>
    </row>
    <row r="361" spans="2:8" s="40" customFormat="1" ht="14.25">
      <c r="B361" s="44"/>
      <c r="E361" s="45"/>
      <c r="H361" s="44"/>
    </row>
    <row r="362" spans="2:8" s="40" customFormat="1" ht="14.25">
      <c r="B362" s="44"/>
      <c r="E362" s="45"/>
      <c r="H362" s="44"/>
    </row>
    <row r="363" spans="2:8" s="40" customFormat="1" ht="14.25">
      <c r="B363" s="44"/>
      <c r="E363" s="45"/>
      <c r="H363" s="44"/>
    </row>
    <row r="364" spans="2:8" s="40" customFormat="1" ht="14.25">
      <c r="B364" s="44"/>
      <c r="E364" s="45"/>
      <c r="H364" s="44"/>
    </row>
    <row r="365" spans="2:8" s="40" customFormat="1" ht="14.25">
      <c r="B365" s="44"/>
      <c r="E365" s="45"/>
      <c r="H365" s="44"/>
    </row>
    <row r="366" spans="2:8" s="40" customFormat="1" ht="14.25">
      <c r="B366" s="44"/>
      <c r="E366" s="45"/>
      <c r="H366" s="44"/>
    </row>
    <row r="367" spans="2:8" s="40" customFormat="1" ht="14.25">
      <c r="B367" s="44"/>
      <c r="E367" s="45"/>
      <c r="H367" s="44"/>
    </row>
    <row r="368" spans="2:8" s="40" customFormat="1" ht="14.25">
      <c r="B368" s="44"/>
      <c r="E368" s="45"/>
      <c r="H368" s="44"/>
    </row>
    <row r="369" spans="2:8" s="40" customFormat="1" ht="14.25">
      <c r="B369" s="44"/>
      <c r="E369" s="45"/>
      <c r="H369" s="44"/>
    </row>
    <row r="370" spans="2:8" s="40" customFormat="1" ht="14.25">
      <c r="B370" s="44"/>
      <c r="E370" s="45"/>
      <c r="H370" s="44"/>
    </row>
    <row r="371" spans="2:8" s="40" customFormat="1" ht="14.25">
      <c r="B371" s="44"/>
      <c r="E371" s="45"/>
      <c r="H371" s="44"/>
    </row>
    <row r="372" spans="2:8" s="40" customFormat="1" ht="14.25">
      <c r="B372" s="44"/>
      <c r="E372" s="45"/>
      <c r="H372" s="44"/>
    </row>
    <row r="373" spans="2:8" s="40" customFormat="1" ht="14.25">
      <c r="B373" s="44"/>
      <c r="E373" s="45"/>
      <c r="H373" s="44"/>
    </row>
    <row r="374" spans="2:8" s="40" customFormat="1" ht="14.25">
      <c r="B374" s="44"/>
      <c r="E374" s="45"/>
      <c r="H374" s="44"/>
    </row>
    <row r="375" spans="2:8" s="40" customFormat="1" ht="14.25">
      <c r="B375" s="44"/>
      <c r="E375" s="45"/>
      <c r="H375" s="44"/>
    </row>
    <row r="376" spans="2:8" s="40" customFormat="1" ht="14.25">
      <c r="B376" s="44"/>
      <c r="E376" s="45"/>
      <c r="H376" s="44"/>
    </row>
    <row r="377" spans="2:8" s="40" customFormat="1" ht="14.25">
      <c r="B377" s="44"/>
      <c r="E377" s="45"/>
      <c r="H377" s="44"/>
    </row>
    <row r="378" spans="2:8" s="40" customFormat="1" ht="14.25">
      <c r="B378" s="44"/>
      <c r="E378" s="45"/>
      <c r="H378" s="44"/>
    </row>
    <row r="379" spans="2:8" s="40" customFormat="1" ht="14.25">
      <c r="B379" s="44"/>
      <c r="E379" s="45"/>
      <c r="H379" s="44"/>
    </row>
    <row r="380" spans="2:8" s="40" customFormat="1" ht="14.25">
      <c r="B380" s="44"/>
      <c r="E380" s="45"/>
      <c r="H380" s="44"/>
    </row>
    <row r="381" spans="2:8" s="40" customFormat="1" ht="14.25">
      <c r="B381" s="44"/>
      <c r="E381" s="45"/>
      <c r="H381" s="44"/>
    </row>
    <row r="382" spans="2:8" s="40" customFormat="1" ht="14.25">
      <c r="B382" s="44"/>
      <c r="E382" s="45"/>
      <c r="H382" s="44"/>
    </row>
    <row r="383" spans="2:8" s="40" customFormat="1" ht="14.25">
      <c r="B383" s="44"/>
      <c r="E383" s="45"/>
      <c r="H383" s="44"/>
    </row>
    <row r="384" spans="2:8" s="40" customFormat="1" ht="14.25">
      <c r="B384" s="44"/>
      <c r="E384" s="45"/>
      <c r="H384" s="44"/>
    </row>
    <row r="385" spans="2:8" s="40" customFormat="1" ht="14.25">
      <c r="B385" s="44"/>
      <c r="E385" s="45"/>
      <c r="H385" s="44"/>
    </row>
    <row r="386" spans="2:8" s="40" customFormat="1" ht="14.25">
      <c r="B386" s="44"/>
      <c r="E386" s="45"/>
      <c r="H386" s="44"/>
    </row>
    <row r="387" spans="2:8" s="40" customFormat="1" ht="14.25">
      <c r="B387" s="44"/>
      <c r="E387" s="45"/>
      <c r="H387" s="44"/>
    </row>
    <row r="388" spans="2:8" s="40" customFormat="1" ht="14.25">
      <c r="B388" s="44"/>
      <c r="E388" s="45"/>
      <c r="H388" s="44"/>
    </row>
    <row r="389" spans="2:8" s="40" customFormat="1" ht="14.25">
      <c r="B389" s="44"/>
      <c r="E389" s="45"/>
      <c r="H389" s="44"/>
    </row>
    <row r="390" spans="2:8" s="40" customFormat="1" ht="14.25">
      <c r="B390" s="44"/>
      <c r="E390" s="45"/>
      <c r="H390" s="44"/>
    </row>
    <row r="391" spans="2:8" s="40" customFormat="1" ht="14.25">
      <c r="B391" s="44"/>
      <c r="E391" s="45"/>
      <c r="H391" s="44"/>
    </row>
    <row r="392" spans="2:8" s="40" customFormat="1" ht="14.25">
      <c r="B392" s="44"/>
      <c r="E392" s="45"/>
      <c r="H392" s="44"/>
    </row>
    <row r="393" spans="2:8" s="40" customFormat="1" ht="14.25">
      <c r="B393" s="44"/>
      <c r="E393" s="45"/>
      <c r="H393" s="44"/>
    </row>
    <row r="394" spans="2:8" s="40" customFormat="1" ht="14.25">
      <c r="B394" s="44"/>
      <c r="E394" s="45"/>
      <c r="H394" s="44"/>
    </row>
    <row r="395" spans="2:8" s="40" customFormat="1" ht="14.25">
      <c r="B395" s="44"/>
      <c r="E395" s="45"/>
      <c r="H395" s="44"/>
    </row>
    <row r="396" spans="2:8" s="40" customFormat="1" ht="14.25">
      <c r="B396" s="44"/>
      <c r="E396" s="45"/>
      <c r="H396" s="44"/>
    </row>
    <row r="397" spans="2:8" s="40" customFormat="1" ht="14.25">
      <c r="B397" s="44"/>
      <c r="E397" s="45"/>
      <c r="H397" s="44"/>
    </row>
    <row r="398" spans="2:8" s="40" customFormat="1" ht="14.25">
      <c r="B398" s="44"/>
      <c r="E398" s="45"/>
      <c r="H398" s="44"/>
    </row>
    <row r="399" spans="2:8" s="40" customFormat="1" ht="14.25">
      <c r="B399" s="44"/>
      <c r="E399" s="45"/>
      <c r="H399" s="44"/>
    </row>
    <row r="400" spans="2:8" s="40" customFormat="1" ht="14.25">
      <c r="B400" s="44"/>
      <c r="E400" s="45"/>
      <c r="H400" s="44"/>
    </row>
    <row r="401" spans="2:8" s="40" customFormat="1" ht="14.25">
      <c r="B401" s="44"/>
      <c r="E401" s="45"/>
      <c r="H401" s="44"/>
    </row>
    <row r="402" spans="2:8" s="40" customFormat="1" ht="14.25">
      <c r="B402" s="44"/>
      <c r="E402" s="45"/>
      <c r="H402" s="44"/>
    </row>
    <row r="403" spans="2:8" s="40" customFormat="1" ht="14.25">
      <c r="B403" s="44"/>
      <c r="E403" s="45"/>
      <c r="H403" s="44"/>
    </row>
    <row r="404" spans="2:8" s="40" customFormat="1" ht="14.25">
      <c r="B404" s="44"/>
      <c r="E404" s="45"/>
      <c r="H404" s="44"/>
    </row>
    <row r="405" spans="2:8" s="40" customFormat="1" ht="14.25">
      <c r="B405" s="44"/>
      <c r="E405" s="45"/>
      <c r="H405" s="44"/>
    </row>
    <row r="406" spans="2:8" s="40" customFormat="1" ht="14.25">
      <c r="B406" s="44"/>
      <c r="E406" s="45"/>
      <c r="H406" s="44"/>
    </row>
    <row r="407" spans="2:8" s="40" customFormat="1" ht="14.25">
      <c r="B407" s="44"/>
      <c r="E407" s="45"/>
      <c r="H407" s="44"/>
    </row>
    <row r="408" spans="2:8" s="40" customFormat="1" ht="14.25">
      <c r="B408" s="44"/>
      <c r="E408" s="45"/>
      <c r="H408" s="44"/>
    </row>
    <row r="409" spans="2:8" s="40" customFormat="1" ht="14.25">
      <c r="B409" s="44"/>
      <c r="E409" s="45"/>
      <c r="H409" s="44"/>
    </row>
    <row r="410" spans="2:8" s="40" customFormat="1" ht="14.25">
      <c r="B410" s="44"/>
      <c r="E410" s="45"/>
      <c r="H410" s="44"/>
    </row>
    <row r="411" spans="2:8" s="40" customFormat="1" ht="14.25">
      <c r="B411" s="44"/>
      <c r="E411" s="45"/>
      <c r="H411" s="44"/>
    </row>
    <row r="412" spans="2:8" s="40" customFormat="1" ht="14.25">
      <c r="B412" s="44"/>
      <c r="E412" s="45"/>
      <c r="H412" s="44"/>
    </row>
    <row r="413" spans="2:8" s="40" customFormat="1" ht="14.25">
      <c r="B413" s="44"/>
      <c r="E413" s="45"/>
      <c r="H413" s="44"/>
    </row>
    <row r="414" spans="2:8" s="40" customFormat="1" ht="14.25">
      <c r="B414" s="44"/>
      <c r="E414" s="45"/>
      <c r="H414" s="44"/>
    </row>
    <row r="415" spans="2:8" s="40" customFormat="1" ht="14.25">
      <c r="B415" s="44"/>
      <c r="E415" s="45"/>
      <c r="H415" s="44"/>
    </row>
    <row r="416" spans="2:8" s="40" customFormat="1" ht="14.25">
      <c r="B416" s="44"/>
      <c r="E416" s="45"/>
      <c r="H416" s="44"/>
    </row>
    <row r="417" spans="2:8" s="40" customFormat="1" ht="14.25">
      <c r="B417" s="44"/>
      <c r="E417" s="45"/>
      <c r="H417" s="44"/>
    </row>
    <row r="418" spans="2:8" s="40" customFormat="1" ht="14.25">
      <c r="B418" s="44"/>
      <c r="E418" s="45"/>
      <c r="H418" s="44"/>
    </row>
    <row r="419" spans="2:8" s="40" customFormat="1" ht="14.25">
      <c r="B419" s="44"/>
      <c r="E419" s="45"/>
      <c r="H419" s="44"/>
    </row>
    <row r="420" spans="2:8" s="40" customFormat="1" ht="14.25">
      <c r="B420" s="44"/>
      <c r="E420" s="45"/>
      <c r="H420" s="44"/>
    </row>
    <row r="421" spans="2:8" s="40" customFormat="1" ht="14.25">
      <c r="B421" s="44"/>
      <c r="E421" s="45"/>
      <c r="H421" s="44"/>
    </row>
    <row r="422" spans="2:8" s="40" customFormat="1" ht="14.25">
      <c r="B422" s="44"/>
      <c r="E422" s="45"/>
      <c r="H422" s="44"/>
    </row>
    <row r="423" spans="2:8" s="40" customFormat="1" ht="14.25">
      <c r="B423" s="44"/>
      <c r="E423" s="45"/>
      <c r="H423" s="44"/>
    </row>
    <row r="424" spans="2:8" s="40" customFormat="1" ht="14.25">
      <c r="B424" s="44"/>
      <c r="E424" s="45"/>
      <c r="H424" s="44"/>
    </row>
    <row r="425" spans="2:8" s="40" customFormat="1" ht="14.25">
      <c r="B425" s="44"/>
      <c r="E425" s="45"/>
      <c r="H425" s="44"/>
    </row>
    <row r="426" spans="2:8" s="40" customFormat="1" ht="14.25">
      <c r="B426" s="44"/>
      <c r="E426" s="45"/>
      <c r="H426" s="44"/>
    </row>
    <row r="427" spans="2:8" s="40" customFormat="1" ht="14.25">
      <c r="B427" s="44"/>
      <c r="E427" s="45"/>
      <c r="H427" s="44"/>
    </row>
    <row r="428" spans="2:8" s="40" customFormat="1" ht="14.25">
      <c r="B428" s="44"/>
      <c r="E428" s="45"/>
      <c r="H428" s="44"/>
    </row>
    <row r="429" spans="2:8" s="40" customFormat="1" ht="14.25">
      <c r="B429" s="44"/>
      <c r="E429" s="45"/>
      <c r="H429" s="44"/>
    </row>
    <row r="430" spans="2:8" s="40" customFormat="1" ht="14.25">
      <c r="B430" s="44"/>
      <c r="E430" s="45"/>
      <c r="H430" s="44"/>
    </row>
    <row r="431" spans="2:8" s="40" customFormat="1" ht="14.25">
      <c r="B431" s="44"/>
      <c r="E431" s="45"/>
      <c r="H431" s="44"/>
    </row>
    <row r="432" spans="2:8" s="40" customFormat="1" ht="14.25">
      <c r="B432" s="44"/>
      <c r="E432" s="45"/>
      <c r="H432" s="44"/>
    </row>
    <row r="433" spans="2:8" s="40" customFormat="1" ht="14.25">
      <c r="B433" s="44"/>
      <c r="E433" s="45"/>
      <c r="H433" s="44"/>
    </row>
    <row r="434" spans="2:8" s="40" customFormat="1" ht="14.25">
      <c r="B434" s="44"/>
      <c r="E434" s="45"/>
      <c r="H434" s="44"/>
    </row>
    <row r="435" spans="2:8" s="40" customFormat="1" ht="14.25">
      <c r="B435" s="44"/>
      <c r="E435" s="45"/>
      <c r="H435" s="44"/>
    </row>
    <row r="436" spans="2:8" s="40" customFormat="1" ht="14.25">
      <c r="B436" s="44"/>
      <c r="E436" s="45"/>
      <c r="H436" s="44"/>
    </row>
    <row r="437" spans="2:8" s="40" customFormat="1" ht="14.25">
      <c r="B437" s="44"/>
      <c r="E437" s="45"/>
      <c r="H437" s="44"/>
    </row>
    <row r="438" spans="2:8" s="40" customFormat="1" ht="14.25">
      <c r="B438" s="44"/>
      <c r="E438" s="45"/>
      <c r="H438" s="44"/>
    </row>
    <row r="439" spans="2:8" s="40" customFormat="1" ht="14.25">
      <c r="B439" s="44"/>
      <c r="E439" s="45"/>
      <c r="H439" s="44"/>
    </row>
    <row r="440" spans="2:8" s="40" customFormat="1" ht="14.25">
      <c r="B440" s="44"/>
      <c r="E440" s="45"/>
      <c r="H440" s="44"/>
    </row>
    <row r="441" spans="2:8" s="40" customFormat="1" ht="14.25">
      <c r="B441" s="44"/>
      <c r="E441" s="45"/>
      <c r="H441" s="44"/>
    </row>
    <row r="442" spans="2:8" s="40" customFormat="1" ht="14.25">
      <c r="B442" s="44"/>
      <c r="E442" s="45"/>
      <c r="H442" s="44"/>
    </row>
    <row r="443" spans="2:8" s="40" customFormat="1" ht="14.25">
      <c r="B443" s="44"/>
      <c r="E443" s="45"/>
      <c r="H443" s="44"/>
    </row>
    <row r="444" spans="2:8" s="40" customFormat="1" ht="14.25">
      <c r="B444" s="44"/>
      <c r="E444" s="45"/>
      <c r="H444" s="44"/>
    </row>
    <row r="445" spans="2:8" s="40" customFormat="1" ht="14.25">
      <c r="B445" s="44"/>
      <c r="E445" s="45"/>
      <c r="H445" s="44"/>
    </row>
    <row r="446" spans="2:8" s="40" customFormat="1" ht="14.25">
      <c r="B446" s="44"/>
      <c r="E446" s="45"/>
      <c r="H446" s="44"/>
    </row>
    <row r="447" spans="2:8" s="40" customFormat="1" ht="14.25">
      <c r="B447" s="44"/>
      <c r="E447" s="45"/>
      <c r="H447" s="44"/>
    </row>
    <row r="448" spans="2:8" s="40" customFormat="1" ht="14.25">
      <c r="B448" s="44"/>
      <c r="E448" s="45"/>
      <c r="H448" s="44"/>
    </row>
    <row r="449" spans="2:8" s="40" customFormat="1" ht="14.25">
      <c r="B449" s="44"/>
      <c r="E449" s="45"/>
      <c r="H449" s="44"/>
    </row>
    <row r="450" spans="2:8" s="40" customFormat="1" ht="14.25">
      <c r="B450" s="44"/>
      <c r="E450" s="45"/>
      <c r="H450" s="44"/>
    </row>
    <row r="451" spans="2:8" s="40" customFormat="1" ht="14.25">
      <c r="B451" s="44"/>
      <c r="E451" s="45"/>
      <c r="H451" s="44"/>
    </row>
    <row r="452" spans="2:8" s="40" customFormat="1" ht="14.25">
      <c r="B452" s="44"/>
      <c r="E452" s="45"/>
      <c r="H452" s="44"/>
    </row>
    <row r="453" spans="2:8" s="40" customFormat="1" ht="14.25">
      <c r="B453" s="44"/>
      <c r="E453" s="45"/>
      <c r="H453" s="44"/>
    </row>
    <row r="454" spans="2:8" s="40" customFormat="1" ht="14.25">
      <c r="B454" s="44"/>
      <c r="E454" s="45"/>
      <c r="H454" s="44"/>
    </row>
    <row r="455" spans="2:8" s="40" customFormat="1" ht="14.25">
      <c r="B455" s="44"/>
      <c r="E455" s="45"/>
      <c r="H455" s="44"/>
    </row>
    <row r="456" spans="2:8" s="40" customFormat="1" ht="14.25">
      <c r="B456" s="44"/>
      <c r="E456" s="45"/>
      <c r="H456" s="44"/>
    </row>
    <row r="457" spans="2:8" s="40" customFormat="1" ht="14.25">
      <c r="B457" s="44"/>
      <c r="E457" s="45"/>
      <c r="H457" s="44"/>
    </row>
    <row r="458" spans="2:8" s="40" customFormat="1" ht="14.25">
      <c r="B458" s="44"/>
      <c r="E458" s="45"/>
      <c r="H458" s="44"/>
    </row>
    <row r="459" spans="2:8" s="40" customFormat="1" ht="14.25">
      <c r="B459" s="44"/>
      <c r="E459" s="45"/>
      <c r="H459" s="44"/>
    </row>
    <row r="460" spans="2:8" s="40" customFormat="1" ht="14.25">
      <c r="B460" s="44"/>
      <c r="E460" s="45"/>
      <c r="H460" s="44"/>
    </row>
    <row r="461" spans="2:8" s="40" customFormat="1" ht="14.25">
      <c r="B461" s="44"/>
      <c r="E461" s="45"/>
      <c r="H461" s="44"/>
    </row>
    <row r="462" spans="2:8" s="40" customFormat="1" ht="14.25">
      <c r="B462" s="44"/>
      <c r="E462" s="45"/>
      <c r="H462" s="44"/>
    </row>
    <row r="463" spans="2:8" s="40" customFormat="1" ht="14.25">
      <c r="B463" s="44"/>
      <c r="E463" s="45"/>
      <c r="H463" s="44"/>
    </row>
    <row r="464" spans="2:8" s="40" customFormat="1" ht="14.25">
      <c r="B464" s="44"/>
      <c r="E464" s="45"/>
      <c r="H464" s="44"/>
    </row>
    <row r="465" spans="2:8" s="40" customFormat="1" ht="14.25">
      <c r="B465" s="44"/>
      <c r="E465" s="45"/>
      <c r="H465" s="44"/>
    </row>
    <row r="466" spans="2:8" s="40" customFormat="1" ht="14.25">
      <c r="B466" s="44"/>
      <c r="E466" s="45"/>
      <c r="H466" s="44"/>
    </row>
    <row r="467" spans="2:8" s="40" customFormat="1" ht="14.25">
      <c r="B467" s="44"/>
      <c r="E467" s="45"/>
      <c r="H467" s="44"/>
    </row>
    <row r="468" spans="2:8" s="40" customFormat="1" ht="14.25">
      <c r="B468" s="44"/>
      <c r="E468" s="45"/>
      <c r="H468" s="44"/>
    </row>
    <row r="469" spans="2:8" s="40" customFormat="1" ht="14.25">
      <c r="B469" s="44"/>
      <c r="E469" s="45"/>
      <c r="H469" s="44"/>
    </row>
    <row r="470" spans="2:8" s="40" customFormat="1" ht="14.25">
      <c r="B470" s="44"/>
      <c r="E470" s="45"/>
      <c r="H470" s="44"/>
    </row>
    <row r="471" spans="2:8" s="40" customFormat="1" ht="14.25">
      <c r="B471" s="44"/>
      <c r="E471" s="45"/>
      <c r="H471" s="44"/>
    </row>
    <row r="472" spans="2:8" s="40" customFormat="1" ht="14.25">
      <c r="B472" s="44"/>
      <c r="E472" s="45"/>
      <c r="H472" s="44"/>
    </row>
    <row r="473" spans="2:8" s="40" customFormat="1" ht="14.25">
      <c r="B473" s="44"/>
      <c r="E473" s="45"/>
      <c r="H473" s="44"/>
    </row>
    <row r="474" spans="2:8" s="40" customFormat="1" ht="14.25">
      <c r="B474" s="44"/>
      <c r="E474" s="45"/>
      <c r="H474" s="44"/>
    </row>
    <row r="475" spans="2:8" s="40" customFormat="1" ht="14.25">
      <c r="B475" s="44"/>
      <c r="E475" s="45"/>
      <c r="H475" s="44"/>
    </row>
    <row r="476" spans="2:8" s="40" customFormat="1" ht="14.25">
      <c r="B476" s="44"/>
      <c r="E476" s="45"/>
      <c r="H476" s="44"/>
    </row>
    <row r="477" spans="2:8" s="40" customFormat="1" ht="14.25">
      <c r="B477" s="44"/>
      <c r="E477" s="45"/>
      <c r="H477" s="44"/>
    </row>
    <row r="478" spans="2:8" s="40" customFormat="1" ht="14.25">
      <c r="B478" s="44"/>
      <c r="E478" s="45"/>
      <c r="H478" s="44"/>
    </row>
    <row r="479" spans="2:8" s="40" customFormat="1" ht="14.25">
      <c r="B479" s="44"/>
      <c r="E479" s="45"/>
      <c r="H479" s="44"/>
    </row>
    <row r="480" spans="2:8" s="40" customFormat="1" ht="14.25">
      <c r="B480" s="44"/>
      <c r="E480" s="45"/>
      <c r="H480" s="44"/>
    </row>
    <row r="481" spans="2:8" s="40" customFormat="1" ht="14.25">
      <c r="B481" s="44"/>
      <c r="E481" s="45"/>
      <c r="H481" s="44"/>
    </row>
    <row r="482" spans="2:8" s="40" customFormat="1" ht="14.25">
      <c r="B482" s="44"/>
      <c r="E482" s="45"/>
      <c r="H482" s="44"/>
    </row>
    <row r="483" spans="2:8" s="40" customFormat="1" ht="14.25">
      <c r="B483" s="44"/>
      <c r="E483" s="45"/>
      <c r="H483" s="44"/>
    </row>
    <row r="484" spans="2:8" s="40" customFormat="1" ht="14.25">
      <c r="B484" s="44"/>
      <c r="E484" s="45"/>
      <c r="H484" s="44"/>
    </row>
    <row r="485" spans="2:8" s="40" customFormat="1" ht="14.25">
      <c r="B485" s="44"/>
      <c r="E485" s="45"/>
      <c r="H485" s="44"/>
    </row>
    <row r="486" spans="2:8" s="40" customFormat="1" ht="14.25">
      <c r="B486" s="44"/>
      <c r="E486" s="45"/>
      <c r="H486" s="44"/>
    </row>
    <row r="487" spans="2:8" s="40" customFormat="1" ht="14.25">
      <c r="B487" s="44"/>
      <c r="E487" s="45"/>
      <c r="H487" s="44"/>
    </row>
    <row r="488" spans="2:8" s="40" customFormat="1" ht="14.25">
      <c r="B488" s="44"/>
      <c r="E488" s="45"/>
      <c r="H488" s="44"/>
    </row>
    <row r="489" spans="2:8" s="40" customFormat="1" ht="14.25">
      <c r="B489" s="44"/>
      <c r="E489" s="45"/>
      <c r="H489" s="44"/>
    </row>
    <row r="490" spans="2:8" s="40" customFormat="1" ht="14.25">
      <c r="B490" s="44"/>
      <c r="E490" s="45"/>
      <c r="H490" s="44"/>
    </row>
    <row r="491" spans="2:8" s="40" customFormat="1" ht="14.25">
      <c r="B491" s="44"/>
      <c r="E491" s="45"/>
      <c r="H491" s="44"/>
    </row>
    <row r="492" spans="2:8" s="40" customFormat="1" ht="14.25">
      <c r="B492" s="44"/>
      <c r="E492" s="45"/>
      <c r="H492" s="44"/>
    </row>
    <row r="493" spans="2:8" s="40" customFormat="1" ht="14.25">
      <c r="B493" s="44"/>
      <c r="E493" s="45"/>
      <c r="H493" s="44"/>
    </row>
    <row r="494" spans="2:8" s="40" customFormat="1" ht="14.25">
      <c r="B494" s="44"/>
      <c r="E494" s="45"/>
      <c r="H494" s="44"/>
    </row>
  </sheetData>
  <sheetProtection password="F8F0" sheet="1" objects="1" scenarios="1" selectLockedCells="1"/>
  <mergeCells count="65">
    <mergeCell ref="B211:I211"/>
    <mergeCell ref="B201:I201"/>
    <mergeCell ref="B204:I204"/>
    <mergeCell ref="B205:I205"/>
    <mergeCell ref="B194:I194"/>
    <mergeCell ref="B186:I186"/>
    <mergeCell ref="B187:I187"/>
    <mergeCell ref="B52:I52"/>
    <mergeCell ref="B222:C223"/>
    <mergeCell ref="C15:C16"/>
    <mergeCell ref="C17:C18"/>
    <mergeCell ref="C19:C20"/>
    <mergeCell ref="C21:C22"/>
    <mergeCell ref="C23:C24"/>
    <mergeCell ref="B176:I176"/>
    <mergeCell ref="B171:I171"/>
    <mergeCell ref="B215:I215"/>
    <mergeCell ref="B2:I2"/>
    <mergeCell ref="B8:I8"/>
    <mergeCell ref="B128:I128"/>
    <mergeCell ref="B104:I104"/>
    <mergeCell ref="B97:I97"/>
    <mergeCell ref="F23:F24"/>
    <mergeCell ref="F21:F22"/>
    <mergeCell ref="F19:F20"/>
    <mergeCell ref="F17:F18"/>
    <mergeCell ref="F15:F16"/>
    <mergeCell ref="B34:I34"/>
    <mergeCell ref="B35:I35"/>
    <mergeCell ref="B31:I31"/>
    <mergeCell ref="B83:I83"/>
    <mergeCell ref="B79:I79"/>
    <mergeCell ref="B154:I154"/>
    <mergeCell ref="B141:I141"/>
    <mergeCell ref="B127:I127"/>
    <mergeCell ref="B124:I124"/>
    <mergeCell ref="B116:I116"/>
    <mergeCell ref="B25:I25"/>
    <mergeCell ref="B158:I158"/>
    <mergeCell ref="B95:I95"/>
    <mergeCell ref="B9:I9"/>
    <mergeCell ref="B150:I150"/>
    <mergeCell ref="B145:I145"/>
    <mergeCell ref="B146:I146"/>
    <mergeCell ref="B140:I140"/>
    <mergeCell ref="B65:I65"/>
    <mergeCell ref="B45:I45"/>
    <mergeCell ref="B162:I162"/>
    <mergeCell ref="B91:I91"/>
    <mergeCell ref="B73:I73"/>
    <mergeCell ref="B69:I69"/>
    <mergeCell ref="B182:I182"/>
    <mergeCell ref="B175:I175"/>
    <mergeCell ref="B108:I108"/>
    <mergeCell ref="B109:I109"/>
    <mergeCell ref="B82:I82"/>
    <mergeCell ref="B134:I134"/>
    <mergeCell ref="E5:I5"/>
    <mergeCell ref="B5:D5"/>
    <mergeCell ref="A1:J1"/>
    <mergeCell ref="A2:A224"/>
    <mergeCell ref="B13:I13"/>
    <mergeCell ref="B60:I60"/>
    <mergeCell ref="B57:I57"/>
    <mergeCell ref="B6:I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51" r:id="rId1"/>
  <rowBreaks count="2" manualBreakCount="2">
    <brk id="68" max="9" man="1"/>
    <brk id="1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cp:lastPrinted>2014-12-15T20:41:36Z</cp:lastPrinted>
  <dcterms:created xsi:type="dcterms:W3CDTF">2014-10-12T10:37:18Z</dcterms:created>
  <dcterms:modified xsi:type="dcterms:W3CDTF">2015-03-03T14:45:30Z</dcterms:modified>
  <cp:category/>
  <cp:version/>
  <cp:contentType/>
  <cp:contentStatus/>
</cp:coreProperties>
</file>