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ol\Google Drive\Reitoria\Licitação\Serviços Comum\2016\Cerca + Lev. Topo + Roçada Campus BS - Rural\"/>
    </mc:Choice>
  </mc:AlternateContent>
  <bookViews>
    <workbookView xWindow="120" yWindow="105" windowWidth="21720" windowHeight="9795"/>
  </bookViews>
  <sheets>
    <sheet name="Composições" sheetId="1" r:id="rId1"/>
  </sheets>
  <definedNames>
    <definedName name="_xlnm.Print_Area" localSheetId="0">Composições!$A$1:$F$44</definedName>
  </definedNames>
  <calcPr calcId="162913"/>
</workbook>
</file>

<file path=xl/calcChain.xml><?xml version="1.0" encoding="utf-8"?>
<calcChain xmlns="http://schemas.openxmlformats.org/spreadsheetml/2006/main">
  <c r="F38" i="1" l="1"/>
  <c r="F39" i="1"/>
  <c r="F33" i="1"/>
  <c r="F34" i="1"/>
  <c r="F37" i="1"/>
  <c r="F32" i="1"/>
  <c r="F35" i="1" l="1"/>
  <c r="F40" i="1"/>
  <c r="C42" i="1" s="1"/>
  <c r="C43" i="1" s="1"/>
  <c r="C44" i="1" s="1"/>
  <c r="F6" i="1"/>
  <c r="C7" i="1" s="1"/>
  <c r="C9" i="1" l="1"/>
  <c r="F20" i="1" l="1"/>
  <c r="F21" i="1"/>
  <c r="F19" i="1"/>
  <c r="F16" i="1"/>
  <c r="F15" i="1"/>
  <c r="F22" i="1" l="1"/>
  <c r="F17" i="1"/>
  <c r="C24" i="1" l="1"/>
  <c r="C25" i="1" s="1"/>
  <c r="C26" i="1" l="1"/>
</calcChain>
</file>

<file path=xl/sharedStrings.xml><?xml version="1.0" encoding="utf-8"?>
<sst xmlns="http://schemas.openxmlformats.org/spreadsheetml/2006/main" count="82" uniqueCount="46">
  <si>
    <t xml:space="preserve">Mão de Obra                   </t>
  </si>
  <si>
    <t xml:space="preserve">Custo Unitário </t>
  </si>
  <si>
    <t xml:space="preserve">Custo Total    </t>
  </si>
  <si>
    <t xml:space="preserve"> </t>
  </si>
  <si>
    <t>Consumo</t>
  </si>
  <si>
    <t>Unidade</t>
  </si>
  <si>
    <t>Total Mão de Obra</t>
  </si>
  <si>
    <t xml:space="preserve">Custo total     </t>
  </si>
  <si>
    <t xml:space="preserve">Materiais                 </t>
  </si>
  <si>
    <t>Total Mão de Materiais</t>
  </si>
  <si>
    <t>INSTITUTO FEDERAL DE EDUCAÇÃO, CIÊNCIA E TECNOLOGIA DO SUDESTE DE MINAS GERAIS</t>
  </si>
  <si>
    <t>Unidade:</t>
  </si>
  <si>
    <t>74142/2</t>
  </si>
  <si>
    <t>M</t>
  </si>
  <si>
    <t>ARAME FARPADO GALVANIZADO 14 BWG, CLASSE 250</t>
  </si>
  <si>
    <t>GRAMPO POLIDO P/ FIXACAO CERCA DE ARAME FARPADO</t>
  </si>
  <si>
    <t>H</t>
  </si>
  <si>
    <t>KG</t>
  </si>
  <si>
    <t xml:space="preserve">CARPINTEIRO DE FORMAS </t>
  </si>
  <si>
    <t xml:space="preserve">SERVENTE </t>
  </si>
  <si>
    <t>Custo total unitário</t>
  </si>
  <si>
    <t>BDI (18,13%)</t>
  </si>
  <si>
    <t>Serviço: CERCA COM MOUROES DE MADEIRA TRATADA ROLIÇA, DIÂMETRO DE 15 CM, ESPACAMENTO DE 2M, ALTURA LIVRE DE 2M A 2,10M, CRAVADOS DE 0,5M A 0,6M, COM 4 FIOS DE ARAME FARPADO Nº 14 CLASSE 250; INCLUINDO A EXECUÇÃO DE PORTEIRA.</t>
  </si>
  <si>
    <t>PEÇA DE MADEIRA ROLIÇA TRATADA D=15 CM PARA CERCA</t>
  </si>
  <si>
    <t>Serviço: ROÇADA MECANIZADA</t>
  </si>
  <si>
    <t>Item: 1</t>
  </si>
  <si>
    <t>Item:   2</t>
  </si>
  <si>
    <t>Código SICRO</t>
  </si>
  <si>
    <t>Serviço</t>
  </si>
  <si>
    <t>Código SINAPI</t>
  </si>
  <si>
    <t>Abril/2016 não desonerado</t>
  </si>
  <si>
    <t>ROÇADA MECANIZADA</t>
  </si>
  <si>
    <t>3 S 08 901 00</t>
  </si>
  <si>
    <t>HECTARE</t>
  </si>
  <si>
    <t>LDI (conforme tabela SICRO)</t>
  </si>
  <si>
    <t>COMPOSIÇÃO DE CUSTOS UNITÁRIOS</t>
  </si>
  <si>
    <t>Item:   3</t>
  </si>
  <si>
    <t>Serviço: LEVANTAMENTO TOPOGRÁFICO - PLANIALTIMÉTRICO</t>
  </si>
  <si>
    <t>78472 - adaptado</t>
  </si>
  <si>
    <t>AUXILIAR DE TOPÓGRAFO COM ENCARGOS COMPLEMENTARES</t>
  </si>
  <si>
    <t>NIVELADOR COM ENCARGOS COMPLEMENTARES</t>
  </si>
  <si>
    <t>DESENHISTA DETALHISTA COM ENCARGOS COMPLEMENTARES</t>
  </si>
  <si>
    <t>TABUA DE MADEIRA DE LEI, *2,5  X 15* CM (1 X 6) NAO APARELHADA, (TABEIRA-P/TELHADO)</t>
  </si>
  <si>
    <t>TEODOLITO COM PRECISAO DE + / - 6 SEGUNDOS, INCLUSIVE TRIPE (LOCACAO)</t>
  </si>
  <si>
    <t>NIVEL OTICO C/ PRECISAO +/- 0,7MM TIPO WILD NA-2 OU EQUIV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</si>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</sst>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R$&quot;\ #,##0.00;[Red]\-&quot;R$&quot;\ #,##0.00"/>
    <numFmt numFmtId="164" formatCode="0.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6">
    <xf numFmtId="0" fontId="0" fillId="0" borderId="0" xfId="0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9" fillId="0" borderId="17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14" xfId="0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8" fillId="0" borderId="17" xfId="0" applyFont="1" applyFill="1" applyBorder="1" applyAlignment="1">
      <alignment horizontal="center" wrapText="1"/>
    </xf>
    <xf numFmtId="2" fontId="19" fillId="0" borderId="17" xfId="0" applyNumberFormat="1" applyFont="1" applyFill="1" applyBorder="1" applyAlignment="1">
      <alignment horizontal="center"/>
    </xf>
    <xf numFmtId="2" fontId="19" fillId="0" borderId="12" xfId="0" applyNumberFormat="1" applyFont="1" applyBorder="1" applyAlignment="1">
      <alignment horizontal="center"/>
    </xf>
    <xf numFmtId="0" fontId="19" fillId="0" borderId="17" xfId="0" applyFont="1" applyFill="1" applyBorder="1" applyAlignment="1">
      <alignment horizontal="center"/>
    </xf>
    <xf numFmtId="2" fontId="19" fillId="0" borderId="10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/>
    </xf>
    <xf numFmtId="0" fontId="19" fillId="0" borderId="10" xfId="0" applyFont="1" applyBorder="1" applyAlignment="1">
      <alignment horizontal="left" wrapText="1"/>
    </xf>
    <xf numFmtId="8" fontId="19" fillId="0" borderId="10" xfId="0" applyNumberFormat="1" applyFont="1" applyBorder="1" applyAlignment="1">
      <alignment horizontal="center"/>
    </xf>
    <xf numFmtId="8" fontId="19" fillId="0" borderId="17" xfId="0" applyNumberFormat="1" applyFont="1" applyFill="1" applyBorder="1" applyAlignment="1">
      <alignment horizontal="center"/>
    </xf>
    <xf numFmtId="8" fontId="19" fillId="0" borderId="12" xfId="0" applyNumberFormat="1" applyFont="1" applyBorder="1" applyAlignment="1">
      <alignment horizontal="center"/>
    </xf>
    <xf numFmtId="8" fontId="19" fillId="0" borderId="15" xfId="0" applyNumberFormat="1" applyFont="1" applyBorder="1" applyAlignment="1">
      <alignment horizontal="center"/>
    </xf>
    <xf numFmtId="8" fontId="18" fillId="0" borderId="18" xfId="0" applyNumberFormat="1" applyFont="1" applyFill="1" applyBorder="1" applyAlignment="1">
      <alignment horizontal="center"/>
    </xf>
    <xf numFmtId="8" fontId="19" fillId="0" borderId="13" xfId="0" applyNumberFormat="1" applyFont="1" applyBorder="1" applyAlignment="1">
      <alignment horizontal="center"/>
    </xf>
    <xf numFmtId="8" fontId="19" fillId="0" borderId="15" xfId="0" applyNumberFormat="1" applyFont="1" applyBorder="1" applyAlignment="1">
      <alignment horizontal="center" vertical="center"/>
    </xf>
    <xf numFmtId="8" fontId="19" fillId="0" borderId="10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9" fillId="34" borderId="30" xfId="0" applyFont="1" applyFill="1" applyBorder="1" applyAlignment="1">
      <alignment horizontal="center"/>
    </xf>
    <xf numFmtId="0" fontId="19" fillId="34" borderId="23" xfId="0" applyFont="1" applyFill="1" applyBorder="1" applyAlignment="1">
      <alignment horizontal="center"/>
    </xf>
    <xf numFmtId="0" fontId="19" fillId="34" borderId="24" xfId="0" applyFont="1" applyFill="1" applyBorder="1" applyAlignment="1">
      <alignment horizontal="center"/>
    </xf>
    <xf numFmtId="0" fontId="19" fillId="0" borderId="31" xfId="0" applyFont="1" applyBorder="1" applyAlignment="1">
      <alignment horizontal="center"/>
    </xf>
    <xf numFmtId="0" fontId="18" fillId="0" borderId="32" xfId="0" applyFont="1" applyFill="1" applyBorder="1" applyAlignment="1">
      <alignment horizontal="center" wrapText="1"/>
    </xf>
    <xf numFmtId="0" fontId="19" fillId="0" borderId="33" xfId="0" applyFont="1" applyFill="1" applyBorder="1" applyAlignment="1">
      <alignment horizontal="center"/>
    </xf>
    <xf numFmtId="8" fontId="18" fillId="0" borderId="34" xfId="0" applyNumberFormat="1" applyFont="1" applyFill="1" applyBorder="1" applyAlignment="1">
      <alignment horizontal="center"/>
    </xf>
    <xf numFmtId="0" fontId="18" fillId="0" borderId="38" xfId="0" applyFont="1" applyBorder="1" applyAlignment="1">
      <alignment vertical="center" wrapText="1"/>
    </xf>
    <xf numFmtId="0" fontId="19" fillId="0" borderId="14" xfId="0" applyFont="1" applyBorder="1" applyAlignment="1">
      <alignment horizontal="center" vertical="center" wrapText="1"/>
    </xf>
    <xf numFmtId="17" fontId="19" fillId="0" borderId="19" xfId="0" applyNumberFormat="1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0" xfId="0" applyFont="1" applyBorder="1" applyAlignment="1">
      <alignment horizontal="left" vertical="center" wrapText="1"/>
    </xf>
    <xf numFmtId="164" fontId="19" fillId="0" borderId="10" xfId="0" applyNumberFormat="1" applyFont="1" applyBorder="1" applyAlignment="1">
      <alignment horizontal="center"/>
    </xf>
    <xf numFmtId="164" fontId="19" fillId="0" borderId="17" xfId="0" applyNumberFormat="1" applyFont="1" applyFill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wrapText="1"/>
    </xf>
    <xf numFmtId="0" fontId="18" fillId="0" borderId="12" xfId="0" applyFont="1" applyBorder="1" applyAlignment="1">
      <alignment horizontal="center" wrapText="1"/>
    </xf>
    <xf numFmtId="0" fontId="18" fillId="0" borderId="22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8" fontId="18" fillId="0" borderId="23" xfId="0" applyNumberFormat="1" applyFont="1" applyBorder="1" applyAlignment="1">
      <alignment horizontal="center"/>
    </xf>
    <xf numFmtId="8" fontId="18" fillId="0" borderId="24" xfId="0" applyNumberFormat="1" applyFont="1" applyBorder="1" applyAlignment="1">
      <alignment horizontal="center"/>
    </xf>
    <xf numFmtId="0" fontId="18" fillId="0" borderId="22" xfId="0" applyFont="1" applyBorder="1" applyAlignment="1">
      <alignment horizontal="center" wrapText="1"/>
    </xf>
    <xf numFmtId="0" fontId="18" fillId="0" borderId="29" xfId="0" applyFont="1" applyBorder="1" applyAlignment="1">
      <alignment horizont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 wrapText="1"/>
    </xf>
    <xf numFmtId="0" fontId="18" fillId="0" borderId="27" xfId="0" applyFont="1" applyBorder="1" applyAlignment="1">
      <alignment horizontal="left" vertical="center" wrapText="1"/>
    </xf>
    <xf numFmtId="0" fontId="18" fillId="33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showGridLines="0" tabSelected="1" zoomScaleNormal="100" workbookViewId="0">
      <selection sqref="A1:F44"/>
    </sheetView>
  </sheetViews>
  <sheetFormatPr defaultRowHeight="12.75" x14ac:dyDescent="0.2"/>
  <cols>
    <col min="1" max="1" width="16.28515625" style="1" customWidth="1"/>
    <col min="2" max="2" width="68" style="3" customWidth="1"/>
    <col min="3" max="3" width="12.28515625" style="1" bestFit="1" customWidth="1"/>
    <col min="4" max="4" width="9.85546875" style="1" bestFit="1" customWidth="1"/>
    <col min="5" max="5" width="16.28515625" style="1" bestFit="1" customWidth="1"/>
    <col min="6" max="6" width="14.42578125" style="1" bestFit="1" customWidth="1"/>
    <col min="7" max="7" width="22.5703125" style="1" bestFit="1" customWidth="1"/>
    <col min="8" max="16384" width="9.140625" style="1"/>
  </cols>
  <sheetData>
    <row r="1" spans="1:6" x14ac:dyDescent="0.2">
      <c r="A1" s="62" t="s">
        <v>35</v>
      </c>
      <c r="B1" s="62"/>
      <c r="C1" s="62"/>
      <c r="D1" s="62"/>
      <c r="E1" s="62"/>
      <c r="F1" s="62"/>
    </row>
    <row r="2" spans="1:6" ht="16.5" customHeight="1" thickBot="1" x14ac:dyDescent="0.25">
      <c r="A2" s="63" t="s">
        <v>10</v>
      </c>
      <c r="B2" s="63"/>
      <c r="C2" s="63"/>
      <c r="D2" s="63"/>
      <c r="E2" s="63"/>
      <c r="F2" s="63"/>
    </row>
    <row r="3" spans="1:6" x14ac:dyDescent="0.2">
      <c r="A3" s="29" t="s">
        <v>27</v>
      </c>
      <c r="B3" s="64" t="s">
        <v>25</v>
      </c>
      <c r="C3" s="64"/>
      <c r="D3" s="64"/>
      <c r="E3" s="64"/>
      <c r="F3" s="65"/>
    </row>
    <row r="4" spans="1:6" ht="13.5" thickBot="1" x14ac:dyDescent="0.25">
      <c r="A4" s="39">
        <v>42309</v>
      </c>
      <c r="B4" s="59" t="s">
        <v>24</v>
      </c>
      <c r="C4" s="60"/>
      <c r="D4" s="61"/>
      <c r="E4" s="8" t="s">
        <v>11</v>
      </c>
      <c r="F4" s="46" t="s">
        <v>33</v>
      </c>
    </row>
    <row r="5" spans="1:6" x14ac:dyDescent="0.2">
      <c r="A5" s="47" t="s">
        <v>28</v>
      </c>
      <c r="B5" s="48"/>
      <c r="C5" s="19" t="s">
        <v>5</v>
      </c>
      <c r="D5" s="4" t="s">
        <v>4</v>
      </c>
      <c r="E5" s="4" t="s">
        <v>1</v>
      </c>
      <c r="F5" s="5" t="s">
        <v>2</v>
      </c>
    </row>
    <row r="6" spans="1:6" ht="13.5" thickBot="1" x14ac:dyDescent="0.25">
      <c r="A6" s="11" t="s">
        <v>32</v>
      </c>
      <c r="B6" s="20" t="s">
        <v>31</v>
      </c>
      <c r="C6" s="2" t="s">
        <v>33</v>
      </c>
      <c r="D6" s="12">
        <v>1</v>
      </c>
      <c r="E6" s="21">
        <v>258.27</v>
      </c>
      <c r="F6" s="24">
        <f>D6*E6</f>
        <v>258.27</v>
      </c>
    </row>
    <row r="7" spans="1:6" ht="13.5" thickBot="1" x14ac:dyDescent="0.25">
      <c r="A7" s="53" t="s">
        <v>7</v>
      </c>
      <c r="B7" s="54"/>
      <c r="C7" s="51">
        <f>F6</f>
        <v>258.27</v>
      </c>
      <c r="D7" s="51"/>
      <c r="E7" s="51"/>
      <c r="F7" s="52"/>
    </row>
    <row r="8" spans="1:6" ht="13.5" thickBot="1" x14ac:dyDescent="0.25">
      <c r="A8" s="49" t="s">
        <v>34</v>
      </c>
      <c r="B8" s="50"/>
      <c r="C8" s="51">
        <v>68.959999999999994</v>
      </c>
      <c r="D8" s="51"/>
      <c r="E8" s="51"/>
      <c r="F8" s="52"/>
    </row>
    <row r="9" spans="1:6" ht="13.5" thickBot="1" x14ac:dyDescent="0.25">
      <c r="A9" s="49" t="s">
        <v>20</v>
      </c>
      <c r="B9" s="50"/>
      <c r="C9" s="51">
        <f>C8+C7</f>
        <v>327.22999999999996</v>
      </c>
      <c r="D9" s="51"/>
      <c r="E9" s="51"/>
      <c r="F9" s="52"/>
    </row>
    <row r="10" spans="1:6" ht="13.5" thickBot="1" x14ac:dyDescent="0.25">
      <c r="A10" s="30"/>
      <c r="B10" s="31"/>
      <c r="C10" s="31"/>
      <c r="D10" s="31"/>
      <c r="E10" s="31"/>
      <c r="F10" s="32"/>
    </row>
    <row r="11" spans="1:6" ht="15.75" customHeight="1" x14ac:dyDescent="0.2">
      <c r="A11" s="37" t="s">
        <v>29</v>
      </c>
      <c r="B11" s="55" t="s">
        <v>26</v>
      </c>
      <c r="C11" s="55"/>
      <c r="D11" s="55"/>
      <c r="E11" s="55"/>
      <c r="F11" s="56"/>
    </row>
    <row r="12" spans="1:6" ht="30.75" customHeight="1" x14ac:dyDescent="0.2">
      <c r="A12" s="38" t="s">
        <v>30</v>
      </c>
      <c r="B12" s="57"/>
      <c r="C12" s="57"/>
      <c r="D12" s="57"/>
      <c r="E12" s="57"/>
      <c r="F12" s="58"/>
    </row>
    <row r="13" spans="1:6" ht="53.25" customHeight="1" thickBot="1" x14ac:dyDescent="0.25">
      <c r="A13" s="9" t="s">
        <v>12</v>
      </c>
      <c r="B13" s="59" t="s">
        <v>22</v>
      </c>
      <c r="C13" s="60"/>
      <c r="D13" s="61"/>
      <c r="E13" s="8" t="s">
        <v>11</v>
      </c>
      <c r="F13" s="46" t="s">
        <v>13</v>
      </c>
    </row>
    <row r="14" spans="1:6" s="10" customFormat="1" ht="15" customHeight="1" x14ac:dyDescent="0.2">
      <c r="A14" s="47" t="s">
        <v>0</v>
      </c>
      <c r="B14" s="48"/>
      <c r="C14" s="19" t="s">
        <v>5</v>
      </c>
      <c r="D14" s="4" t="s">
        <v>4</v>
      </c>
      <c r="E14" s="4" t="s">
        <v>1</v>
      </c>
      <c r="F14" s="5" t="s">
        <v>2</v>
      </c>
    </row>
    <row r="15" spans="1:6" s="10" customFormat="1" x14ac:dyDescent="0.2">
      <c r="A15" s="11">
        <v>1213</v>
      </c>
      <c r="B15" s="20" t="s">
        <v>18</v>
      </c>
      <c r="C15" s="2" t="s">
        <v>16</v>
      </c>
      <c r="D15" s="12">
        <v>0.2</v>
      </c>
      <c r="E15" s="21">
        <v>14.81</v>
      </c>
      <c r="F15" s="24">
        <f>D15*E15</f>
        <v>2.9620000000000002</v>
      </c>
    </row>
    <row r="16" spans="1:6" s="10" customFormat="1" x14ac:dyDescent="0.2">
      <c r="A16" s="11">
        <v>6111</v>
      </c>
      <c r="B16" s="20" t="s">
        <v>19</v>
      </c>
      <c r="C16" s="2" t="s">
        <v>16</v>
      </c>
      <c r="D16" s="12">
        <v>0.3</v>
      </c>
      <c r="E16" s="21">
        <v>9.67</v>
      </c>
      <c r="F16" s="24">
        <f>D16*E16</f>
        <v>2.9009999999999998</v>
      </c>
    </row>
    <row r="17" spans="1:6" s="10" customFormat="1" ht="13.5" thickBot="1" x14ac:dyDescent="0.25">
      <c r="A17" s="13"/>
      <c r="B17" s="14" t="s">
        <v>6</v>
      </c>
      <c r="C17" s="6"/>
      <c r="D17" s="15"/>
      <c r="E17" s="22"/>
      <c r="F17" s="25">
        <f>SUM(F15:F16)</f>
        <v>5.8629999999999995</v>
      </c>
    </row>
    <row r="18" spans="1:6" s="10" customFormat="1" ht="15" customHeight="1" x14ac:dyDescent="0.2">
      <c r="A18" s="47" t="s">
        <v>8</v>
      </c>
      <c r="B18" s="48"/>
      <c r="C18" s="7"/>
      <c r="D18" s="16"/>
      <c r="E18" s="23"/>
      <c r="F18" s="26"/>
    </row>
    <row r="19" spans="1:6" s="10" customFormat="1" x14ac:dyDescent="0.2">
      <c r="A19" s="11">
        <v>339</v>
      </c>
      <c r="B19" s="20" t="s">
        <v>14</v>
      </c>
      <c r="C19" s="2" t="s">
        <v>13</v>
      </c>
      <c r="D19" s="18">
        <v>4</v>
      </c>
      <c r="E19" s="28">
        <v>0.44</v>
      </c>
      <c r="F19" s="27">
        <f>D19*E19</f>
        <v>1.76</v>
      </c>
    </row>
    <row r="20" spans="1:6" s="10" customFormat="1" x14ac:dyDescent="0.2">
      <c r="A20" s="11">
        <v>4115</v>
      </c>
      <c r="B20" s="20" t="s">
        <v>23</v>
      </c>
      <c r="C20" s="2" t="s">
        <v>13</v>
      </c>
      <c r="D20" s="18">
        <v>2.7</v>
      </c>
      <c r="E20" s="28">
        <v>1.42</v>
      </c>
      <c r="F20" s="27">
        <f t="shared" ref="F20:F21" si="0">D20*E20</f>
        <v>3.8340000000000001</v>
      </c>
    </row>
    <row r="21" spans="1:6" s="10" customFormat="1" x14ac:dyDescent="0.2">
      <c r="A21" s="11">
        <v>5076</v>
      </c>
      <c r="B21" s="20" t="s">
        <v>15</v>
      </c>
      <c r="C21" s="2" t="s">
        <v>17</v>
      </c>
      <c r="D21" s="18">
        <v>0.03</v>
      </c>
      <c r="E21" s="28">
        <v>7.91</v>
      </c>
      <c r="F21" s="27">
        <f t="shared" si="0"/>
        <v>0.23729999999999998</v>
      </c>
    </row>
    <row r="22" spans="1:6" s="10" customFormat="1" ht="13.5" thickBot="1" x14ac:dyDescent="0.25">
      <c r="A22" s="13"/>
      <c r="B22" s="14" t="s">
        <v>9</v>
      </c>
      <c r="C22" s="17" t="s">
        <v>3</v>
      </c>
      <c r="D22" s="17" t="s">
        <v>3</v>
      </c>
      <c r="E22" s="17" t="s">
        <v>3</v>
      </c>
      <c r="F22" s="25">
        <f>SUM(F19:F21)</f>
        <v>5.8313000000000006</v>
      </c>
    </row>
    <row r="23" spans="1:6" s="10" customFormat="1" ht="13.5" thickBot="1" x14ac:dyDescent="0.25">
      <c r="A23" s="33"/>
      <c r="B23" s="34"/>
      <c r="C23" s="35"/>
      <c r="D23" s="35"/>
      <c r="E23" s="35"/>
      <c r="F23" s="36"/>
    </row>
    <row r="24" spans="1:6" s="10" customFormat="1" ht="15.75" customHeight="1" thickBot="1" x14ac:dyDescent="0.25">
      <c r="A24" s="53" t="s">
        <v>7</v>
      </c>
      <c r="B24" s="54"/>
      <c r="C24" s="51">
        <f>SUM(F17+F22)</f>
        <v>11.6943</v>
      </c>
      <c r="D24" s="51"/>
      <c r="E24" s="51"/>
      <c r="F24" s="52"/>
    </row>
    <row r="25" spans="1:6" ht="13.5" thickBot="1" x14ac:dyDescent="0.25">
      <c r="A25" s="49" t="s">
        <v>21</v>
      </c>
      <c r="B25" s="50"/>
      <c r="C25" s="51">
        <f>C24*0.1813</f>
        <v>2.1201765899999998</v>
      </c>
      <c r="D25" s="51"/>
      <c r="E25" s="51"/>
      <c r="F25" s="52"/>
    </row>
    <row r="26" spans="1:6" ht="13.5" thickBot="1" x14ac:dyDescent="0.25">
      <c r="A26" s="49" t="s">
        <v>20</v>
      </c>
      <c r="B26" s="50"/>
      <c r="C26" s="51">
        <f>C25+C24</f>
        <v>13.81447659</v>
      </c>
      <c r="D26" s="51"/>
      <c r="E26" s="51"/>
      <c r="F26" s="52"/>
    </row>
    <row r="27" spans="1:6" ht="13.5" thickBot="1" x14ac:dyDescent="0.25">
      <c r="A27" s="30"/>
      <c r="B27" s="31"/>
      <c r="C27" s="31"/>
      <c r="D27" s="31"/>
      <c r="E27" s="31"/>
      <c r="F27" s="32"/>
    </row>
    <row r="28" spans="1:6" x14ac:dyDescent="0.2">
      <c r="A28" s="37" t="s">
        <v>29</v>
      </c>
      <c r="B28" s="55" t="s">
        <v>36</v>
      </c>
      <c r="C28" s="55"/>
      <c r="D28" s="55"/>
      <c r="E28" s="55"/>
      <c r="F28" s="56"/>
    </row>
    <row r="29" spans="1:6" ht="25.5" x14ac:dyDescent="0.2">
      <c r="A29" s="38" t="s">
        <v>30</v>
      </c>
      <c r="B29" s="57"/>
      <c r="C29" s="57"/>
      <c r="D29" s="57"/>
      <c r="E29" s="57"/>
      <c r="F29" s="58"/>
    </row>
    <row r="30" spans="1:6" ht="13.5" thickBot="1" x14ac:dyDescent="0.25">
      <c r="A30" s="9" t="s">
        <v>38</v>
      </c>
      <c r="B30" s="59" t="s">
        <v>37</v>
      </c>
      <c r="C30" s="60"/>
      <c r="D30" s="61"/>
      <c r="E30" s="8" t="s">
        <v>11</v>
      </c>
      <c r="F30" s="46" t="s">
        <v>45</v>
      </c>
    </row>
    <row r="31" spans="1:6" x14ac:dyDescent="0.2">
      <c r="A31" s="47" t="s">
        <v>0</v>
      </c>
      <c r="B31" s="48"/>
      <c r="C31" s="19" t="s">
        <v>5</v>
      </c>
      <c r="D31" s="4" t="s">
        <v>4</v>
      </c>
      <c r="E31" s="4" t="s">
        <v>1</v>
      </c>
      <c r="F31" s="5" t="s">
        <v>2</v>
      </c>
    </row>
    <row r="32" spans="1:6" x14ac:dyDescent="0.2">
      <c r="A32" s="11">
        <v>88253</v>
      </c>
      <c r="B32" s="20" t="s">
        <v>39</v>
      </c>
      <c r="C32" s="2" t="s">
        <v>16</v>
      </c>
      <c r="D32" s="42">
        <v>2.5000000000000001E-3</v>
      </c>
      <c r="E32" s="21">
        <v>20.02</v>
      </c>
      <c r="F32" s="24">
        <f>D32*E32</f>
        <v>5.0049999999999997E-2</v>
      </c>
    </row>
    <row r="33" spans="1:6" x14ac:dyDescent="0.2">
      <c r="A33" s="11">
        <v>88288</v>
      </c>
      <c r="B33" s="20" t="s">
        <v>40</v>
      </c>
      <c r="C33" s="2" t="s">
        <v>16</v>
      </c>
      <c r="D33" s="42">
        <v>2.5000000000000001E-3</v>
      </c>
      <c r="E33" s="21">
        <v>21.4</v>
      </c>
      <c r="F33" s="24">
        <f t="shared" ref="F33:F34" si="1">D33*E33</f>
        <v>5.3499999999999999E-2</v>
      </c>
    </row>
    <row r="34" spans="1:6" x14ac:dyDescent="0.2">
      <c r="A34" s="11">
        <v>88597</v>
      </c>
      <c r="B34" s="20" t="s">
        <v>41</v>
      </c>
      <c r="C34" s="2" t="s">
        <v>16</v>
      </c>
      <c r="D34" s="42">
        <v>2E-3</v>
      </c>
      <c r="E34" s="21">
        <v>19.28</v>
      </c>
      <c r="F34" s="24">
        <f t="shared" si="1"/>
        <v>3.8560000000000004E-2</v>
      </c>
    </row>
    <row r="35" spans="1:6" ht="13.5" thickBot="1" x14ac:dyDescent="0.25">
      <c r="A35" s="13"/>
      <c r="B35" s="14" t="s">
        <v>6</v>
      </c>
      <c r="C35" s="6"/>
      <c r="D35" s="43"/>
      <c r="E35" s="22"/>
      <c r="F35" s="25">
        <f>SUM(F32:F34)</f>
        <v>0.14211000000000001</v>
      </c>
    </row>
    <row r="36" spans="1:6" x14ac:dyDescent="0.2">
      <c r="A36" s="47" t="s">
        <v>8</v>
      </c>
      <c r="B36" s="48"/>
      <c r="C36" s="7"/>
      <c r="D36" s="44"/>
      <c r="E36" s="23"/>
      <c r="F36" s="26"/>
    </row>
    <row r="37" spans="1:6" ht="25.5" x14ac:dyDescent="0.2">
      <c r="A37" s="40">
        <v>6204</v>
      </c>
      <c r="B37" s="41" t="s">
        <v>42</v>
      </c>
      <c r="C37" s="2" t="s">
        <v>13</v>
      </c>
      <c r="D37" s="45">
        <v>2.8860000000000001E-3</v>
      </c>
      <c r="E37" s="28">
        <v>9.85</v>
      </c>
      <c r="F37" s="27">
        <f>D37*E37</f>
        <v>2.84271E-2</v>
      </c>
    </row>
    <row r="38" spans="1:6" ht="25.5" x14ac:dyDescent="0.2">
      <c r="A38" s="40">
        <v>7247</v>
      </c>
      <c r="B38" s="41" t="s">
        <v>43</v>
      </c>
      <c r="C38" s="2" t="s">
        <v>16</v>
      </c>
      <c r="D38" s="45">
        <v>2.5000000000000001E-3</v>
      </c>
      <c r="E38" s="28">
        <v>1.8</v>
      </c>
      <c r="F38" s="27">
        <f t="shared" ref="F38:F39" si="2">D38*E38</f>
        <v>4.5000000000000005E-3</v>
      </c>
    </row>
    <row r="39" spans="1:6" x14ac:dyDescent="0.2">
      <c r="A39" s="40">
        <v>7252</v>
      </c>
      <c r="B39" s="41" t="s">
        <v>44</v>
      </c>
      <c r="C39" s="2" t="s">
        <v>16</v>
      </c>
      <c r="D39" s="45">
        <v>2.5000000000000001E-3</v>
      </c>
      <c r="E39" s="28">
        <v>1.04</v>
      </c>
      <c r="F39" s="27">
        <f t="shared" si="2"/>
        <v>2.6000000000000003E-3</v>
      </c>
    </row>
    <row r="40" spans="1:6" ht="13.5" thickBot="1" x14ac:dyDescent="0.25">
      <c r="A40" s="13"/>
      <c r="B40" s="14" t="s">
        <v>9</v>
      </c>
      <c r="C40" s="17" t="s">
        <v>3</v>
      </c>
      <c r="D40" s="17" t="s">
        <v>3</v>
      </c>
      <c r="E40" s="17" t="s">
        <v>3</v>
      </c>
      <c r="F40" s="25">
        <f>SUM(F37:F39)</f>
        <v>3.5527099999999999E-2</v>
      </c>
    </row>
    <row r="41" spans="1:6" ht="13.5" thickBot="1" x14ac:dyDescent="0.25">
      <c r="A41" s="33"/>
      <c r="B41" s="34"/>
      <c r="C41" s="35"/>
      <c r="D41" s="35"/>
      <c r="E41" s="35"/>
      <c r="F41" s="36"/>
    </row>
    <row r="42" spans="1:6" ht="13.5" thickBot="1" x14ac:dyDescent="0.25">
      <c r="A42" s="53" t="s">
        <v>7</v>
      </c>
      <c r="B42" s="54"/>
      <c r="C42" s="51">
        <f>SUM(F35+F40)</f>
        <v>0.17763710000000002</v>
      </c>
      <c r="D42" s="51"/>
      <c r="E42" s="51"/>
      <c r="F42" s="52"/>
    </row>
    <row r="43" spans="1:6" ht="13.5" thickBot="1" x14ac:dyDescent="0.25">
      <c r="A43" s="49" t="s">
        <v>21</v>
      </c>
      <c r="B43" s="50"/>
      <c r="C43" s="51">
        <f>C42*0.1813</f>
        <v>3.2205606230000003E-2</v>
      </c>
      <c r="D43" s="51"/>
      <c r="E43" s="51"/>
      <c r="F43" s="52"/>
    </row>
    <row r="44" spans="1:6" ht="13.5" thickBot="1" x14ac:dyDescent="0.25">
      <c r="A44" s="49" t="s">
        <v>20</v>
      </c>
      <c r="B44" s="50"/>
      <c r="C44" s="51">
        <f>C43+C42</f>
        <v>0.20984270623000001</v>
      </c>
      <c r="D44" s="51"/>
      <c r="E44" s="51"/>
      <c r="F44" s="52"/>
    </row>
  </sheetData>
  <mergeCells count="31">
    <mergeCell ref="A1:F1"/>
    <mergeCell ref="A2:F2"/>
    <mergeCell ref="A24:B24"/>
    <mergeCell ref="A18:B18"/>
    <mergeCell ref="A14:B14"/>
    <mergeCell ref="B3:F3"/>
    <mergeCell ref="B4:D4"/>
    <mergeCell ref="A5:B5"/>
    <mergeCell ref="A7:B7"/>
    <mergeCell ref="C7:F7"/>
    <mergeCell ref="A8:B8"/>
    <mergeCell ref="C8:F8"/>
    <mergeCell ref="A9:B9"/>
    <mergeCell ref="B28:F29"/>
    <mergeCell ref="B30:D30"/>
    <mergeCell ref="A31:B31"/>
    <mergeCell ref="C9:F9"/>
    <mergeCell ref="A25:B25"/>
    <mergeCell ref="A26:B26"/>
    <mergeCell ref="C25:F25"/>
    <mergeCell ref="C26:F26"/>
    <mergeCell ref="B11:F12"/>
    <mergeCell ref="C24:F24"/>
    <mergeCell ref="B13:D13"/>
    <mergeCell ref="A36:B36"/>
    <mergeCell ref="A44:B44"/>
    <mergeCell ref="C44:F44"/>
    <mergeCell ref="A42:B42"/>
    <mergeCell ref="C42:F42"/>
    <mergeCell ref="A43:B43"/>
    <mergeCell ref="C43:F43"/>
  </mergeCells>
  <pageMargins left="0.78740157499999996" right="0.78740157499999996" top="0.984251969" bottom="0.984251969" header="0.4921259845" footer="0.4921259845"/>
  <pageSetup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Composições</vt:lpstr>
      <vt:lpstr>Composições!Area_de_impressao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Obras1</dc:creator>
  <cp:lastModifiedBy>Carol</cp:lastModifiedBy>
  <cp:lastPrinted>2016-06-02T20:20:50Z</cp:lastPrinted>
  <dcterms:created xsi:type="dcterms:W3CDTF">2011-11-03T15:40:48Z</dcterms:created>
  <dcterms:modified xsi:type="dcterms:W3CDTF">2016-06-02T20:20:51Z</dcterms:modified>
</cp:coreProperties>
</file>